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1г. ЖЭК № 4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25" i="1" l="1"/>
  <c r="C89" i="1"/>
  <c r="C80" i="1"/>
  <c r="C77" i="1"/>
  <c r="C71" i="1"/>
  <c r="C62" i="1"/>
  <c r="C50" i="1"/>
  <c r="C127" i="1" s="1"/>
  <c r="C130" i="1" s="1"/>
  <c r="C131" i="1" s="1"/>
  <c r="B9" i="1"/>
</calcChain>
</file>

<file path=xl/sharedStrings.xml><?xml version="1.0" encoding="utf-8"?>
<sst xmlns="http://schemas.openxmlformats.org/spreadsheetml/2006/main" count="171" uniqueCount="169">
  <si>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</si>
  <si>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</si>
  <si>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25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</si>
  <si>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</si>
  <si>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</si>
  <si>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</si>
  <si>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</si>
  <si>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</si>
  <si>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</si>
  <si>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</si>
  <si>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</si>
  <si>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</si>
  <si>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</si>
  <si>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</si>
  <si>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</si>
  <si>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</si>
  <si>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</si>
  <si>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</si>
  <si>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</si>
  <si>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</si>
  <si>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</si>
  <si>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</si>
  <si>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</si>
  <si>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</si>
  <si>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</si>
  <si>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</si>
  <si>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</si>
  <si>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</si>
  <si>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(снег, сосули))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</si>
  <si>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</si>
  <si>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</si>
  <si>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</si>
  <si>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</si>
  <si>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</si>
  <si>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</si>
  <si>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</si>
  <si>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</si>
  <si>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</si>
  <si>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</si>
  <si>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</si>
  <si>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</si>
  <si>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</si>
  <si>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</si>
  <si>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</si>
  <si>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</si>
  <si>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</si>
  <si>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</si>
  <si>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</si>
  <si>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</si>
  <si>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</si>
  <si>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</si>
  <si>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1.4.</t>
  </si>
  <si>
    <t>Мытье окон</t>
  </si>
  <si>
    <t>1.7.</t>
  </si>
  <si>
    <t>Очистка подвалов от мусора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</si>
  <si>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</si>
  <si>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</si>
  <si>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</si>
  <si>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</si>
  <si>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</si>
  <si>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</si>
  <si>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</si>
  <si>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</si>
  <si>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</si>
  <si>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</si>
  <si>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</si>
  <si>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</si>
  <si>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</si>
  <si>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</si>
  <si>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</si>
  <si>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</si>
  <si>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</si>
  <si>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</si>
  <si>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</si>
  <si>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</si>
  <si>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</si>
  <si>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</si>
  <si>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</si>
  <si>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</si>
  <si>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</si>
  <si>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</si>
  <si>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</si>
  <si>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</si>
  <si>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</si>
  <si>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</si>
  <si>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</si>
  <si>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</si>
  <si>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</si>
  <si>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</si>
  <si>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</si>
  <si>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</si>
  <si>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</si>
  <si>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</si>
  <si>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</si>
  <si>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</si>
  <si>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</si>
  <si>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</si>
  <si>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</si>
  <si>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</si>
  <si>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</si>
  <si>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</si>
  <si>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</si>
  <si>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</si>
  <si>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</si>
  <si>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</si>
  <si>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</si>
  <si>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</si>
  <si>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</si>
  <si>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</si>
  <si>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</si>
  <si>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</si>
  <si>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</si>
  <si>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</si>
  <si>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</si>
  <si>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</si>
  <si>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</si>
  <si>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</si>
  <si>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</si>
  <si>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</si>
  <si>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</si>
  <si>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лестничном марше (6 подъезд)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</si>
  <si>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</si>
  <si>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</si>
  <si>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предохранителя в ВРУ</t>
  </si>
  <si>
    <t>замена фотореле в схеме освещения придомовой территории</t>
  </si>
  <si>
    <t>замена карболитового настенного патрона на лестничном марше (3 подъезд)</t>
  </si>
  <si>
    <t>замена выключателя автоматического 16А кв. 59</t>
  </si>
  <si>
    <t>9.2.</t>
  </si>
  <si>
    <t>Текущий ремонт систем водоснабжения и водоотведения (непредвиденные работы</t>
  </si>
  <si>
    <t>установка хомута  на п/сушителе (кв.№45)</t>
  </si>
  <si>
    <t>замена вентиля (крана шарового Giacomini Ду 20мм) на радиаторе (кв.№49)</t>
  </si>
  <si>
    <t>герметизация примыканий силиконовым герметиком (кв.№49)</t>
  </si>
  <si>
    <t>устранение засора канализационного коллектора Ду 100мм (2 подъезд) (2 раза)</t>
  </si>
  <si>
    <t>замена сбросных вентилей на стояке ХВС (стояк кв.№31)</t>
  </si>
  <si>
    <t>герметизация примыканий силиконовым герметиком (стояк кв.№31)</t>
  </si>
  <si>
    <t>замена участка стояка ХВС (кв.№11):</t>
  </si>
  <si>
    <t>а</t>
  </si>
  <si>
    <t>смена участка трубы ВГП Ду 25мм</t>
  </si>
  <si>
    <t>б</t>
  </si>
  <si>
    <t>сварочные работы</t>
  </si>
  <si>
    <t>устранение засора канализационного коллектора Ду 100 мм (5 подъезд)</t>
  </si>
  <si>
    <t xml:space="preserve"> 9.3</t>
  </si>
  <si>
    <t>Текущий ремонт систем конструкт.элементов) (непредвиденные работы</t>
  </si>
  <si>
    <t>переустановка притворной планки на двери тамбура (2подъезд)</t>
  </si>
  <si>
    <t xml:space="preserve">очистка стояков канализации от наледи с кровли </t>
  </si>
  <si>
    <t>очистка козырьков над входом в подъезд (1,2пп)</t>
  </si>
  <si>
    <t>удаление снега и наледи с кровли на ширину 1,0м (торец 1-го подъезда)</t>
  </si>
  <si>
    <t>очистка от снега козырьков над входом в подъезд (3-6пп)</t>
  </si>
  <si>
    <t>осмотр чердаков на наличие течей с кровли</t>
  </si>
  <si>
    <t>открытие продухов в фундаменте</t>
  </si>
  <si>
    <t>ремонт межпанельных швов кв.55</t>
  </si>
  <si>
    <t>промазка межпанельных швов кв.57</t>
  </si>
  <si>
    <t>закрытие продухов и утепление URSA TERRA</t>
  </si>
  <si>
    <t>замена досок объявлений (1-6 подъезды)</t>
  </si>
  <si>
    <t>ремонт контейнера со сменой уголка равнополочного 40*40*4мм Строителей 27,25</t>
  </si>
  <si>
    <t>замена и укрепление дверного навеса тамбурной двери (1п)</t>
  </si>
  <si>
    <t xml:space="preserve">            ИТОГО по п. 9 : Непредвиденные </t>
  </si>
  <si>
    <t>Управление многоквартирным домом</t>
  </si>
  <si>
    <t>13.</t>
  </si>
  <si>
    <t xml:space="preserve">   Сумма затрат по дому  :</t>
  </si>
  <si>
    <t>по управлению и обслуживанию</t>
  </si>
  <si>
    <t>МКД по ул.Строителей 25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</si>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</sst>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2" fontId="11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16" fontId="12" fillId="0" borderId="7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2" fontId="12" fillId="0" borderId="7" xfId="0" applyNumberFormat="1" applyFont="1" applyFill="1" applyBorder="1" applyAlignment="1">
      <alignment vertical="center" wrapText="1"/>
    </xf>
    <xf numFmtId="0" fontId="13" fillId="0" borderId="7" xfId="1" applyFont="1" applyBorder="1" applyAlignment="1">
      <alignment horizontal="center" wrapText="1"/>
    </xf>
    <xf numFmtId="0" fontId="13" fillId="0" borderId="7" xfId="1" applyFont="1" applyBorder="1" applyAlignment="1">
      <alignment wrapText="1"/>
    </xf>
    <xf numFmtId="2" fontId="13" fillId="0" borderId="7" xfId="2" applyNumberFormat="1" applyFont="1" applyFill="1" applyBorder="1" applyAlignment="1">
      <alignment wrapText="1"/>
    </xf>
    <xf numFmtId="2" fontId="14" fillId="0" borderId="0" xfId="1" applyNumberFormat="1" applyFont="1"/>
    <xf numFmtId="0" fontId="14" fillId="0" borderId="0" xfId="1" applyFont="1"/>
    <xf numFmtId="0" fontId="15" fillId="0" borderId="0" xfId="0" applyFont="1" applyFill="1" applyAlignment="1">
      <alignment vertical="center"/>
    </xf>
    <xf numFmtId="2" fontId="15" fillId="0" borderId="0" xfId="1" applyNumberFormat="1" applyFont="1"/>
    <xf numFmtId="0" fontId="15" fillId="0" borderId="0" xfId="0" applyFont="1" applyBorder="1" applyAlignment="1">
      <alignment vertical="center"/>
    </xf>
    <xf numFmtId="2" fontId="13" fillId="0" borderId="7" xfId="2" applyNumberFormat="1" applyFont="1" applyBorder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8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topLeftCell="A103" workbookViewId="0">
      <selection activeCell="E127" sqref="E127"/>
    </sheetView>
  </sheetViews>
  <sheetFormatPr defaultColWidth="9.140625" defaultRowHeight="11.25" x14ac:dyDescent="0.2"/>
  <cols>
    <col min="1" max="1" width="5.42578125" style="20" customWidth="1"/>
    <col min="2" max="2" width="69.5703125" style="20" customWidth="1"/>
    <col min="3" max="3" width="14.42578125" style="20" customWidth="1"/>
    <col min="4" max="200" width="9.140625" style="20" customWidth="1"/>
    <col min="201" max="201" width="5.42578125" style="20" customWidth="1"/>
    <col min="202" max="202" width="46" style="20" customWidth="1"/>
    <col min="203" max="220" width="9.140625" style="20" customWidth="1"/>
    <col min="221" max="221" width="10.140625" style="20" customWidth="1"/>
    <col min="222" max="238" width="9.140625" style="20" customWidth="1"/>
    <col min="239" max="239" width="10.42578125" style="20" customWidth="1"/>
    <col min="240" max="240" width="9.28515625" style="20" customWidth="1"/>
    <col min="241" max="16384" width="9.140625" style="20"/>
  </cols>
  <sheetData>
    <row r="1" spans="1:2" s="1" customFormat="1" hidden="1" x14ac:dyDescent="0.25">
      <c r="B1" s="2" t="s">
        <v>0</v>
      </c>
    </row>
    <row r="2" spans="1:2" s="1" customFormat="1" hidden="1" x14ac:dyDescent="0.25">
      <c r="B2" s="2" t="s">
        <v>1</v>
      </c>
    </row>
    <row r="3" spans="1:2" s="1" customFormat="1" hidden="1" x14ac:dyDescent="0.25">
      <c r="B3" s="3" t="s">
        <v>2</v>
      </c>
    </row>
    <row r="4" spans="1:2" s="1" customFormat="1" hidden="1" x14ac:dyDescent="0.25">
      <c r="A4" s="4"/>
      <c r="B4" s="5"/>
    </row>
    <row r="5" spans="1:2" s="1" customFormat="1" hidden="1" x14ac:dyDescent="0.25">
      <c r="A5" s="6"/>
      <c r="B5" s="7"/>
    </row>
    <row r="6" spans="1:2" s="1" customFormat="1" hidden="1" x14ac:dyDescent="0.25">
      <c r="A6" s="6"/>
      <c r="B6" s="7"/>
    </row>
    <row r="7" spans="1:2" s="1" customFormat="1" hidden="1" x14ac:dyDescent="0.25">
      <c r="A7" s="6"/>
      <c r="B7" s="7"/>
    </row>
    <row r="8" spans="1:2" s="1" customFormat="1" hidden="1" x14ac:dyDescent="0.25">
      <c r="A8" s="8"/>
      <c r="B8" s="9"/>
    </row>
    <row r="9" spans="1:2" s="1" customFormat="1" hidden="1" x14ac:dyDescent="0.25">
      <c r="A9" s="10">
        <v>1</v>
      </c>
      <c r="B9" s="10">
        <f>A9+1</f>
        <v>2</v>
      </c>
    </row>
    <row r="10" spans="1:2" s="1" customFormat="1" hidden="1" x14ac:dyDescent="0.25">
      <c r="A10" s="10"/>
      <c r="B10" s="11" t="s">
        <v>3</v>
      </c>
    </row>
    <row r="11" spans="1:2" s="1" customFormat="1" hidden="1" x14ac:dyDescent="0.25">
      <c r="A11" s="12" t="s">
        <v>4</v>
      </c>
      <c r="B11" s="13" t="s">
        <v>5</v>
      </c>
    </row>
    <row r="12" spans="1:2" s="1" customFormat="1" hidden="1" x14ac:dyDescent="0.25">
      <c r="A12" s="12" t="s">
        <v>6</v>
      </c>
      <c r="B12" s="13" t="s">
        <v>7</v>
      </c>
    </row>
    <row r="13" spans="1:2" s="1" customFormat="1" hidden="1" x14ac:dyDescent="0.25">
      <c r="A13" s="10" t="s">
        <v>8</v>
      </c>
      <c r="B13" s="14" t="s">
        <v>9</v>
      </c>
    </row>
    <row r="14" spans="1:2" s="1" customFormat="1" hidden="1" x14ac:dyDescent="0.25">
      <c r="A14" s="12" t="s">
        <v>10</v>
      </c>
      <c r="B14" s="13" t="s">
        <v>11</v>
      </c>
    </row>
    <row r="15" spans="1:2" s="1" customFormat="1" hidden="1" x14ac:dyDescent="0.25">
      <c r="A15" s="12" t="s">
        <v>12</v>
      </c>
      <c r="B15" s="13" t="s">
        <v>13</v>
      </c>
    </row>
    <row r="16" spans="1:2" s="1" customFormat="1" hidden="1" x14ac:dyDescent="0.25">
      <c r="A16" s="12"/>
      <c r="B16" s="13" t="s">
        <v>14</v>
      </c>
    </row>
    <row r="17" spans="1:2" s="1" customFormat="1" hidden="1" x14ac:dyDescent="0.25">
      <c r="A17" s="12"/>
      <c r="B17" s="13" t="s">
        <v>15</v>
      </c>
    </row>
    <row r="18" spans="1:2" s="1" customFormat="1" hidden="1" x14ac:dyDescent="0.25">
      <c r="A18" s="12" t="s">
        <v>16</v>
      </c>
      <c r="B18" s="13" t="s">
        <v>17</v>
      </c>
    </row>
    <row r="19" spans="1:2" s="1" customFormat="1" hidden="1" x14ac:dyDescent="0.25">
      <c r="A19" s="12"/>
      <c r="B19" s="13" t="s">
        <v>18</v>
      </c>
    </row>
    <row r="20" spans="1:2" s="1" customFormat="1" hidden="1" x14ac:dyDescent="0.25">
      <c r="A20" s="12" t="s">
        <v>19</v>
      </c>
      <c r="B20" s="13" t="s">
        <v>20</v>
      </c>
    </row>
    <row r="21" spans="1:2" s="1" customFormat="1" hidden="1" x14ac:dyDescent="0.25">
      <c r="A21" s="12"/>
      <c r="B21" s="13" t="s">
        <v>21</v>
      </c>
    </row>
    <row r="22" spans="1:2" s="1" customFormat="1" hidden="1" x14ac:dyDescent="0.25">
      <c r="A22" s="12"/>
      <c r="B22" s="13" t="s">
        <v>22</v>
      </c>
    </row>
    <row r="23" spans="1:2" s="1" customFormat="1" hidden="1" x14ac:dyDescent="0.25">
      <c r="A23" s="12" t="s">
        <v>23</v>
      </c>
      <c r="B23" s="13" t="s">
        <v>24</v>
      </c>
    </row>
    <row r="24" spans="1:2" s="1" customFormat="1" hidden="1" x14ac:dyDescent="0.25">
      <c r="A24" s="12" t="s">
        <v>25</v>
      </c>
      <c r="B24" s="13" t="s">
        <v>26</v>
      </c>
    </row>
    <row r="25" spans="1:2" s="1" customFormat="1" hidden="1" x14ac:dyDescent="0.25">
      <c r="A25" s="12" t="s">
        <v>27</v>
      </c>
      <c r="B25" s="13" t="s">
        <v>28</v>
      </c>
    </row>
    <row r="26" spans="1:2" s="1" customFormat="1" hidden="1" x14ac:dyDescent="0.25">
      <c r="A26" s="12" t="s">
        <v>29</v>
      </c>
      <c r="B26" s="15" t="s">
        <v>30</v>
      </c>
    </row>
    <row r="27" spans="1:2" s="1" customFormat="1" hidden="1" x14ac:dyDescent="0.25">
      <c r="A27" s="12"/>
      <c r="B27" s="15" t="s">
        <v>31</v>
      </c>
    </row>
    <row r="28" spans="1:2" s="1" customFormat="1" hidden="1" x14ac:dyDescent="0.25">
      <c r="A28" s="12"/>
      <c r="B28" s="15" t="s">
        <v>33</v>
      </c>
    </row>
    <row r="29" spans="1:2" s="1" customFormat="1" hidden="1" x14ac:dyDescent="0.25">
      <c r="A29" s="12"/>
      <c r="B29" s="15" t="s">
        <v>34</v>
      </c>
    </row>
    <row r="30" spans="1:2" s="1" customFormat="1" hidden="1" x14ac:dyDescent="0.25">
      <c r="A30" s="12"/>
      <c r="B30" s="15" t="s">
        <v>35</v>
      </c>
    </row>
    <row r="31" spans="1:2" s="1" customFormat="1" hidden="1" x14ac:dyDescent="0.25">
      <c r="A31" s="12" t="s">
        <v>32</v>
      </c>
      <c r="B31" s="15" t="s">
        <v>36</v>
      </c>
    </row>
    <row r="32" spans="1:2" s="1" customFormat="1" hidden="1" x14ac:dyDescent="0.25">
      <c r="A32" s="12" t="s">
        <v>37</v>
      </c>
      <c r="B32" s="15" t="s">
        <v>38</v>
      </c>
    </row>
    <row r="33" spans="1:5" s="1" customFormat="1" hidden="1" x14ac:dyDescent="0.25">
      <c r="A33" s="12"/>
      <c r="B33" s="15" t="s">
        <v>39</v>
      </c>
    </row>
    <row r="34" spans="1:5" s="1" customFormat="1" hidden="1" x14ac:dyDescent="0.25">
      <c r="A34" s="12"/>
      <c r="B34" s="15" t="s">
        <v>40</v>
      </c>
    </row>
    <row r="35" spans="1:5" s="1" customFormat="1" hidden="1" x14ac:dyDescent="0.25">
      <c r="A35" s="12" t="s">
        <v>41</v>
      </c>
      <c r="B35" s="15" t="s">
        <v>42</v>
      </c>
    </row>
    <row r="36" spans="1:5" s="1" customFormat="1" hidden="1" x14ac:dyDescent="0.25">
      <c r="A36" s="16"/>
      <c r="B36" s="17"/>
    </row>
    <row r="37" spans="1:5" s="22" customFormat="1" ht="15.75" x14ac:dyDescent="0.25">
      <c r="A37" s="56" t="s">
        <v>163</v>
      </c>
      <c r="B37" s="56"/>
      <c r="C37" s="21"/>
    </row>
    <row r="38" spans="1:5" s="22" customFormat="1" ht="15.75" x14ac:dyDescent="0.25">
      <c r="A38" s="56" t="s">
        <v>160</v>
      </c>
      <c r="B38" s="56"/>
      <c r="C38" s="21"/>
    </row>
    <row r="39" spans="1:5" s="22" customFormat="1" ht="15.75" x14ac:dyDescent="0.25">
      <c r="A39" s="56" t="s">
        <v>161</v>
      </c>
      <c r="B39" s="56"/>
      <c r="C39" s="21"/>
    </row>
    <row r="40" spans="1:5" s="22" customFormat="1" ht="15.75" x14ac:dyDescent="0.25">
      <c r="A40" s="23"/>
      <c r="B40" s="23"/>
      <c r="C40" s="21"/>
    </row>
    <row r="41" spans="1:5" s="24" customFormat="1" ht="15.75" x14ac:dyDescent="0.25">
      <c r="A41" s="25"/>
      <c r="B41" s="26" t="s">
        <v>164</v>
      </c>
      <c r="C41" s="27">
        <v>-46970.103537333373</v>
      </c>
    </row>
    <row r="42" spans="1:5" s="24" customFormat="1" ht="15.75" x14ac:dyDescent="0.25">
      <c r="A42" s="25"/>
      <c r="B42" s="28" t="s">
        <v>162</v>
      </c>
      <c r="C42" s="29"/>
      <c r="E42" s="22"/>
    </row>
    <row r="43" spans="1:5" s="18" customFormat="1" ht="31.5" x14ac:dyDescent="0.25">
      <c r="A43" s="30" t="s">
        <v>43</v>
      </c>
      <c r="B43" s="31" t="s">
        <v>44</v>
      </c>
      <c r="C43" s="42">
        <v>32777.887999999999</v>
      </c>
    </row>
    <row r="44" spans="1:5" s="18" customFormat="1" ht="31.5" x14ac:dyDescent="0.25">
      <c r="A44" s="30"/>
      <c r="B44" s="31" t="s">
        <v>45</v>
      </c>
      <c r="C44" s="42">
        <v>15988.992000000006</v>
      </c>
    </row>
    <row r="45" spans="1:5" s="18" customFormat="1" ht="15.75" x14ac:dyDescent="0.25">
      <c r="A45" s="32" t="s">
        <v>46</v>
      </c>
      <c r="B45" s="31" t="s">
        <v>47</v>
      </c>
      <c r="C45" s="42">
        <v>32950.511999999995</v>
      </c>
    </row>
    <row r="46" spans="1:5" s="18" customFormat="1" ht="15.75" x14ac:dyDescent="0.25">
      <c r="A46" s="32"/>
      <c r="B46" s="31" t="s">
        <v>48</v>
      </c>
      <c r="C46" s="42">
        <v>40119.168000000005</v>
      </c>
    </row>
    <row r="47" spans="1:5" s="18" customFormat="1" ht="47.25" x14ac:dyDescent="0.25">
      <c r="A47" s="32" t="s">
        <v>49</v>
      </c>
      <c r="B47" s="31" t="s">
        <v>50</v>
      </c>
      <c r="C47" s="42">
        <v>5179.8940000000002</v>
      </c>
    </row>
    <row r="48" spans="1:5" s="18" customFormat="1" ht="15.75" x14ac:dyDescent="0.25">
      <c r="A48" s="30" t="s">
        <v>51</v>
      </c>
      <c r="B48" s="31" t="s">
        <v>52</v>
      </c>
      <c r="C48" s="42">
        <v>403.10399999999998</v>
      </c>
    </row>
    <row r="49" spans="1:3" s="18" customFormat="1" ht="15.75" x14ac:dyDescent="0.25">
      <c r="A49" s="30" t="s">
        <v>53</v>
      </c>
      <c r="B49" s="31" t="s">
        <v>54</v>
      </c>
      <c r="C49" s="42">
        <v>3015.2080000000001</v>
      </c>
    </row>
    <row r="50" spans="1:3" s="18" customFormat="1" ht="15.75" x14ac:dyDescent="0.25">
      <c r="A50" s="30"/>
      <c r="B50" s="33" t="s">
        <v>55</v>
      </c>
      <c r="C50" s="43">
        <f>SUM(C43:C49)</f>
        <v>130434.766</v>
      </c>
    </row>
    <row r="51" spans="1:3" s="18" customFormat="1" ht="15.75" x14ac:dyDescent="0.25">
      <c r="A51" s="30"/>
      <c r="B51" s="40" t="s">
        <v>56</v>
      </c>
      <c r="C51" s="32"/>
    </row>
    <row r="52" spans="1:3" s="18" customFormat="1" ht="15.75" x14ac:dyDescent="0.25">
      <c r="A52" s="30" t="s">
        <v>57</v>
      </c>
      <c r="B52" s="31" t="s">
        <v>58</v>
      </c>
      <c r="C52" s="42">
        <v>10457.549999999999</v>
      </c>
    </row>
    <row r="53" spans="1:3" s="18" customFormat="1" ht="15.75" x14ac:dyDescent="0.25">
      <c r="A53" s="41" t="s">
        <v>59</v>
      </c>
      <c r="B53" s="31" t="s">
        <v>60</v>
      </c>
      <c r="C53" s="42">
        <v>7607.2500000000009</v>
      </c>
    </row>
    <row r="54" spans="1:3" s="18" customFormat="1" ht="15.75" x14ac:dyDescent="0.25">
      <c r="A54" s="41" t="s">
        <v>61</v>
      </c>
      <c r="B54" s="31" t="s">
        <v>62</v>
      </c>
      <c r="C54" s="42">
        <v>1759.5</v>
      </c>
    </row>
    <row r="55" spans="1:3" s="18" customFormat="1" ht="15.75" x14ac:dyDescent="0.25">
      <c r="A55" s="41" t="s">
        <v>63</v>
      </c>
      <c r="B55" s="31" t="s">
        <v>64</v>
      </c>
      <c r="C55" s="42">
        <v>5532.1</v>
      </c>
    </row>
    <row r="56" spans="1:3" s="18" customFormat="1" ht="15.75" x14ac:dyDescent="0.25">
      <c r="A56" s="41"/>
      <c r="B56" s="31" t="s">
        <v>65</v>
      </c>
      <c r="C56" s="42">
        <v>27315.597833333326</v>
      </c>
    </row>
    <row r="57" spans="1:3" s="18" customFormat="1" ht="15.75" x14ac:dyDescent="0.25">
      <c r="A57" s="41"/>
      <c r="B57" s="31" t="s">
        <v>66</v>
      </c>
      <c r="C57" s="42">
        <v>36359.32</v>
      </c>
    </row>
    <row r="58" spans="1:3" s="18" customFormat="1" ht="31.5" x14ac:dyDescent="0.25">
      <c r="A58" s="30" t="s">
        <v>67</v>
      </c>
      <c r="B58" s="31" t="s">
        <v>68</v>
      </c>
      <c r="C58" s="42">
        <v>3906.5209999999997</v>
      </c>
    </row>
    <row r="59" spans="1:3" s="18" customFormat="1" ht="31.5" x14ac:dyDescent="0.25">
      <c r="A59" s="30" t="s">
        <v>69</v>
      </c>
      <c r="B59" s="31" t="s">
        <v>70</v>
      </c>
      <c r="C59" s="42">
        <v>957.6</v>
      </c>
    </row>
    <row r="60" spans="1:3" s="18" customFormat="1" ht="31.5" x14ac:dyDescent="0.25">
      <c r="A60" s="30" t="s">
        <v>71</v>
      </c>
      <c r="B60" s="31" t="s">
        <v>72</v>
      </c>
      <c r="C60" s="42">
        <v>10324.643999999998</v>
      </c>
    </row>
    <row r="61" spans="1:3" s="18" customFormat="1" ht="15.75" x14ac:dyDescent="0.25">
      <c r="A61" s="30" t="s">
        <v>73</v>
      </c>
      <c r="B61" s="31" t="s">
        <v>74</v>
      </c>
      <c r="C61" s="42">
        <v>1642.1999999999998</v>
      </c>
    </row>
    <row r="62" spans="1:3" s="18" customFormat="1" ht="15.75" x14ac:dyDescent="0.25">
      <c r="A62" s="30"/>
      <c r="B62" s="33" t="s">
        <v>75</v>
      </c>
      <c r="C62" s="43">
        <f>SUM(C52:C61)</f>
        <v>105862.28283333333</v>
      </c>
    </row>
    <row r="63" spans="1:3" s="18" customFormat="1" ht="15.75" x14ac:dyDescent="0.25">
      <c r="A63" s="30"/>
      <c r="B63" s="40" t="s">
        <v>76</v>
      </c>
      <c r="C63" s="32"/>
    </row>
    <row r="64" spans="1:3" s="18" customFormat="1" ht="47.25" customHeight="1" x14ac:dyDescent="0.25">
      <c r="A64" s="30" t="s">
        <v>77</v>
      </c>
      <c r="B64" s="31" t="s">
        <v>78</v>
      </c>
      <c r="C64" s="32"/>
    </row>
    <row r="65" spans="1:3" s="18" customFormat="1" ht="13.5" customHeight="1" x14ac:dyDescent="0.25">
      <c r="A65" s="30"/>
      <c r="B65" s="31" t="s">
        <v>79</v>
      </c>
      <c r="C65" s="32">
        <v>44471.54</v>
      </c>
    </row>
    <row r="66" spans="1:3" s="18" customFormat="1" ht="14.25" customHeight="1" x14ac:dyDescent="0.25">
      <c r="A66" s="30"/>
      <c r="B66" s="31" t="s">
        <v>80</v>
      </c>
      <c r="C66" s="32">
        <v>24766.350000000002</v>
      </c>
    </row>
    <row r="67" spans="1:3" s="18" customFormat="1" ht="16.5" customHeight="1" x14ac:dyDescent="0.25">
      <c r="A67" s="30"/>
      <c r="B67" s="31" t="s">
        <v>81</v>
      </c>
      <c r="C67" s="32">
        <v>911.55</v>
      </c>
    </row>
    <row r="68" spans="1:3" s="18" customFormat="1" ht="15" customHeight="1" x14ac:dyDescent="0.25">
      <c r="A68" s="30"/>
      <c r="B68" s="31" t="s">
        <v>82</v>
      </c>
      <c r="C68" s="32">
        <v>13101.6</v>
      </c>
    </row>
    <row r="69" spans="1:3" s="18" customFormat="1" ht="14.25" customHeight="1" x14ac:dyDescent="0.25">
      <c r="A69" s="30"/>
      <c r="B69" s="31" t="s">
        <v>83</v>
      </c>
      <c r="C69" s="32">
        <v>11055.119999999999</v>
      </c>
    </row>
    <row r="70" spans="1:3" s="18" customFormat="1" ht="15.75" x14ac:dyDescent="0.25">
      <c r="A70" s="30" t="s">
        <v>84</v>
      </c>
      <c r="B70" s="31" t="s">
        <v>85</v>
      </c>
      <c r="C70" s="32">
        <v>2791.9900000000007</v>
      </c>
    </row>
    <row r="71" spans="1:3" s="18" customFormat="1" ht="15.75" x14ac:dyDescent="0.25">
      <c r="A71" s="30"/>
      <c r="B71" s="33" t="s">
        <v>75</v>
      </c>
      <c r="C71" s="39">
        <f>SUM(C64:C70)</f>
        <v>97098.150000000009</v>
      </c>
    </row>
    <row r="72" spans="1:3" s="18" customFormat="1" ht="15.75" x14ac:dyDescent="0.25">
      <c r="A72" s="30"/>
      <c r="B72" s="40" t="s">
        <v>86</v>
      </c>
      <c r="C72" s="32"/>
    </row>
    <row r="73" spans="1:3" s="18" customFormat="1" ht="47.25" x14ac:dyDescent="0.25">
      <c r="A73" s="30" t="s">
        <v>87</v>
      </c>
      <c r="B73" s="31" t="s">
        <v>88</v>
      </c>
      <c r="C73" s="42">
        <v>8910.5159999999996</v>
      </c>
    </row>
    <row r="74" spans="1:3" s="18" customFormat="1" ht="31.5" x14ac:dyDescent="0.25">
      <c r="A74" s="30" t="s">
        <v>89</v>
      </c>
      <c r="B74" s="31" t="s">
        <v>90</v>
      </c>
      <c r="C74" s="42">
        <v>35642.063999999998</v>
      </c>
    </row>
    <row r="75" spans="1:3" s="18" customFormat="1" ht="47.25" x14ac:dyDescent="0.25">
      <c r="A75" s="30" t="s">
        <v>91</v>
      </c>
      <c r="B75" s="31" t="s">
        <v>92</v>
      </c>
      <c r="C75" s="42">
        <v>26731.547999999999</v>
      </c>
    </row>
    <row r="76" spans="1:3" s="18" customFormat="1" ht="15.75" x14ac:dyDescent="0.25">
      <c r="A76" s="30" t="s">
        <v>93</v>
      </c>
      <c r="B76" s="31" t="s">
        <v>94</v>
      </c>
      <c r="C76" s="42">
        <v>3249</v>
      </c>
    </row>
    <row r="77" spans="1:3" s="18" customFormat="1" ht="15.75" x14ac:dyDescent="0.25">
      <c r="A77" s="30"/>
      <c r="B77" s="33" t="s">
        <v>95</v>
      </c>
      <c r="C77" s="43">
        <f>SUM(C73:C76)</f>
        <v>74533.127999999997</v>
      </c>
    </row>
    <row r="78" spans="1:3" s="18" customFormat="1" ht="31.5" x14ac:dyDescent="0.25">
      <c r="A78" s="34" t="s">
        <v>96</v>
      </c>
      <c r="B78" s="33" t="s">
        <v>97</v>
      </c>
      <c r="C78" s="42">
        <v>49794.059999999976</v>
      </c>
    </row>
    <row r="79" spans="1:3" s="18" customFormat="1" ht="15.75" x14ac:dyDescent="0.25">
      <c r="A79" s="34" t="s">
        <v>98</v>
      </c>
      <c r="B79" s="33" t="s">
        <v>99</v>
      </c>
      <c r="C79" s="42">
        <v>14151.996000000005</v>
      </c>
    </row>
    <row r="80" spans="1:3" s="18" customFormat="1" ht="15.75" x14ac:dyDescent="0.25">
      <c r="A80" s="34"/>
      <c r="B80" s="33" t="s">
        <v>100</v>
      </c>
      <c r="C80" s="43">
        <f>SUM(C78:C79)</f>
        <v>63946.055999999982</v>
      </c>
    </row>
    <row r="81" spans="1:3" s="18" customFormat="1" ht="15.75" x14ac:dyDescent="0.25">
      <c r="A81" s="34" t="s">
        <v>101</v>
      </c>
      <c r="B81" s="33" t="s">
        <v>102</v>
      </c>
      <c r="C81" s="43">
        <v>1582.3999999999999</v>
      </c>
    </row>
    <row r="82" spans="1:3" s="18" customFormat="1" ht="15.75" x14ac:dyDescent="0.25">
      <c r="A82" s="34" t="s">
        <v>103</v>
      </c>
      <c r="B82" s="33" t="s">
        <v>104</v>
      </c>
      <c r="C82" s="43">
        <v>3054.3999999999996</v>
      </c>
    </row>
    <row r="83" spans="1:3" s="18" customFormat="1" ht="15.75" x14ac:dyDescent="0.25">
      <c r="A83" s="34"/>
      <c r="B83" s="28" t="s">
        <v>105</v>
      </c>
      <c r="C83" s="32"/>
    </row>
    <row r="84" spans="1:3" s="18" customFormat="1" ht="15.75" x14ac:dyDescent="0.25">
      <c r="A84" s="30" t="s">
        <v>106</v>
      </c>
      <c r="B84" s="31" t="s">
        <v>107</v>
      </c>
      <c r="C84" s="42">
        <v>4498.2</v>
      </c>
    </row>
    <row r="85" spans="1:3" s="18" customFormat="1" ht="15.75" x14ac:dyDescent="0.25">
      <c r="A85" s="30" t="s">
        <v>108</v>
      </c>
      <c r="B85" s="31" t="s">
        <v>109</v>
      </c>
      <c r="C85" s="42">
        <v>3390</v>
      </c>
    </row>
    <row r="86" spans="1:3" s="18" customFormat="1" ht="47.25" x14ac:dyDescent="0.25">
      <c r="A86" s="30" t="s">
        <v>110</v>
      </c>
      <c r="B86" s="31" t="s">
        <v>111</v>
      </c>
      <c r="C86" s="42">
        <v>3300.6000000000008</v>
      </c>
    </row>
    <row r="87" spans="1:3" s="18" customFormat="1" ht="47.25" x14ac:dyDescent="0.25">
      <c r="A87" s="30" t="s">
        <v>112</v>
      </c>
      <c r="B87" s="31" t="s">
        <v>113</v>
      </c>
      <c r="C87" s="42">
        <v>6601.2000000000016</v>
      </c>
    </row>
    <row r="88" spans="1:3" s="18" customFormat="1" ht="15.75" x14ac:dyDescent="0.25">
      <c r="A88" s="30" t="s">
        <v>114</v>
      </c>
      <c r="B88" s="31" t="s">
        <v>115</v>
      </c>
      <c r="C88" s="42">
        <v>13456</v>
      </c>
    </row>
    <row r="89" spans="1:3" s="18" customFormat="1" ht="15.75" x14ac:dyDescent="0.25">
      <c r="A89" s="30"/>
      <c r="B89" s="33" t="s">
        <v>116</v>
      </c>
      <c r="C89" s="43">
        <f>SUM(C84:C88)</f>
        <v>31246.000000000004</v>
      </c>
    </row>
    <row r="90" spans="1:3" s="19" customFormat="1" ht="15.75" x14ac:dyDescent="0.25">
      <c r="A90" s="35"/>
      <c r="B90" s="28" t="s">
        <v>117</v>
      </c>
      <c r="C90" s="31"/>
    </row>
    <row r="91" spans="1:3" s="19" customFormat="1" ht="31.5" x14ac:dyDescent="0.25">
      <c r="A91" s="35" t="s">
        <v>118</v>
      </c>
      <c r="B91" s="33" t="s">
        <v>119</v>
      </c>
      <c r="C91" s="31"/>
    </row>
    <row r="92" spans="1:3" s="19" customFormat="1" ht="31.5" x14ac:dyDescent="0.25">
      <c r="A92" s="35"/>
      <c r="B92" s="36" t="s">
        <v>120</v>
      </c>
      <c r="C92" s="44">
        <v>370.31</v>
      </c>
    </row>
    <row r="93" spans="1:3" s="19" customFormat="1" ht="15.75" x14ac:dyDescent="0.25">
      <c r="A93" s="35"/>
      <c r="B93" s="36" t="s">
        <v>121</v>
      </c>
      <c r="C93" s="44">
        <v>0</v>
      </c>
    </row>
    <row r="94" spans="1:3" s="19" customFormat="1" ht="31.5" x14ac:dyDescent="0.25">
      <c r="A94" s="35"/>
      <c r="B94" s="36" t="s">
        <v>122</v>
      </c>
      <c r="C94" s="44">
        <v>0</v>
      </c>
    </row>
    <row r="95" spans="1:3" s="19" customFormat="1" ht="15.75" x14ac:dyDescent="0.25">
      <c r="A95" s="35"/>
      <c r="B95" s="36" t="s">
        <v>123</v>
      </c>
      <c r="C95" s="44">
        <v>110.07</v>
      </c>
    </row>
    <row r="96" spans="1:3" s="19" customFormat="1" ht="15.75" x14ac:dyDescent="0.25">
      <c r="A96" s="35"/>
      <c r="B96" s="36" t="s">
        <v>124</v>
      </c>
      <c r="C96" s="44">
        <v>403.15</v>
      </c>
    </row>
    <row r="97" spans="1:3" s="19" customFormat="1" ht="25.5" customHeight="1" x14ac:dyDescent="0.25">
      <c r="A97" s="35"/>
      <c r="B97" s="31" t="s">
        <v>125</v>
      </c>
      <c r="C97" s="44">
        <v>238.98</v>
      </c>
    </row>
    <row r="98" spans="1:3" s="19" customFormat="1" ht="15.75" x14ac:dyDescent="0.25">
      <c r="A98" s="35"/>
      <c r="B98" s="31" t="s">
        <v>126</v>
      </c>
      <c r="C98" s="44">
        <v>362.24</v>
      </c>
    </row>
    <row r="99" spans="1:3" s="19" customFormat="1" ht="15.75" x14ac:dyDescent="0.25">
      <c r="A99" s="35"/>
      <c r="B99" s="36" t="s">
        <v>123</v>
      </c>
      <c r="C99" s="44">
        <v>330.21</v>
      </c>
    </row>
    <row r="100" spans="1:3" s="19" customFormat="1" ht="31.5" x14ac:dyDescent="0.25">
      <c r="A100" s="35" t="s">
        <v>127</v>
      </c>
      <c r="B100" s="33" t="s">
        <v>128</v>
      </c>
      <c r="C100" s="44">
        <v>0</v>
      </c>
    </row>
    <row r="101" spans="1:3" s="19" customFormat="1" ht="15.75" x14ac:dyDescent="0.25">
      <c r="A101" s="35"/>
      <c r="B101" s="36" t="s">
        <v>129</v>
      </c>
      <c r="C101" s="44">
        <v>111.78</v>
      </c>
    </row>
    <row r="102" spans="1:3" s="19" customFormat="1" ht="31.5" x14ac:dyDescent="0.25">
      <c r="A102" s="35"/>
      <c r="B102" s="36" t="s">
        <v>130</v>
      </c>
      <c r="C102" s="44">
        <v>1713.11</v>
      </c>
    </row>
    <row r="103" spans="1:3" s="19" customFormat="1" ht="15.75" x14ac:dyDescent="0.25">
      <c r="A103" s="35"/>
      <c r="B103" s="36" t="s">
        <v>131</v>
      </c>
      <c r="C103" s="44">
        <v>20.225999999999999</v>
      </c>
    </row>
    <row r="104" spans="1:3" s="19" customFormat="1" ht="31.5" x14ac:dyDescent="0.25">
      <c r="A104" s="35"/>
      <c r="B104" s="36" t="s">
        <v>132</v>
      </c>
      <c r="C104" s="44">
        <v>0</v>
      </c>
    </row>
    <row r="105" spans="1:3" s="19" customFormat="1" ht="15.75" x14ac:dyDescent="0.25">
      <c r="A105" s="35"/>
      <c r="B105" s="36" t="s">
        <v>133</v>
      </c>
      <c r="C105" s="44">
        <v>918.01</v>
      </c>
    </row>
    <row r="106" spans="1:3" s="19" customFormat="1" ht="31.5" x14ac:dyDescent="0.25">
      <c r="A106" s="35"/>
      <c r="B106" s="36" t="s">
        <v>134</v>
      </c>
      <c r="C106" s="44">
        <v>20.225999999999999</v>
      </c>
    </row>
    <row r="107" spans="1:3" s="19" customFormat="1" ht="15.75" x14ac:dyDescent="0.25">
      <c r="A107" s="37"/>
      <c r="B107" s="38" t="s">
        <v>135</v>
      </c>
      <c r="C107" s="44">
        <v>0</v>
      </c>
    </row>
    <row r="108" spans="1:3" s="19" customFormat="1" ht="15.75" x14ac:dyDescent="0.25">
      <c r="A108" s="37" t="s">
        <v>136</v>
      </c>
      <c r="B108" s="36" t="s">
        <v>137</v>
      </c>
      <c r="C108" s="44">
        <v>969.76</v>
      </c>
    </row>
    <row r="109" spans="1:3" s="19" customFormat="1" ht="15.75" x14ac:dyDescent="0.25">
      <c r="A109" s="37" t="s">
        <v>138</v>
      </c>
      <c r="B109" s="36" t="s">
        <v>139</v>
      </c>
      <c r="C109" s="44">
        <v>995.22</v>
      </c>
    </row>
    <row r="110" spans="1:3" s="19" customFormat="1" ht="31.5" x14ac:dyDescent="0.25">
      <c r="A110" s="35"/>
      <c r="B110" s="36" t="s">
        <v>140</v>
      </c>
      <c r="C110" s="44">
        <v>0</v>
      </c>
    </row>
    <row r="111" spans="1:3" s="19" customFormat="1" ht="31.5" x14ac:dyDescent="0.25">
      <c r="A111" s="35" t="s">
        <v>141</v>
      </c>
      <c r="B111" s="33" t="s">
        <v>142</v>
      </c>
      <c r="C111" s="44">
        <v>0</v>
      </c>
    </row>
    <row r="112" spans="1:3" s="19" customFormat="1" ht="15.75" x14ac:dyDescent="0.25">
      <c r="A112" s="35"/>
      <c r="B112" s="36" t="s">
        <v>143</v>
      </c>
      <c r="C112" s="44">
        <v>86.1</v>
      </c>
    </row>
    <row r="113" spans="1:6" s="19" customFormat="1" ht="15.75" x14ac:dyDescent="0.25">
      <c r="A113" s="35"/>
      <c r="B113" s="36" t="s">
        <v>144</v>
      </c>
      <c r="C113" s="44">
        <v>4438.3499999999995</v>
      </c>
    </row>
    <row r="114" spans="1:6" s="19" customFormat="1" ht="15.75" x14ac:dyDescent="0.25">
      <c r="A114" s="35"/>
      <c r="B114" s="36" t="s">
        <v>145</v>
      </c>
      <c r="C114" s="44">
        <v>449.37600000000003</v>
      </c>
    </row>
    <row r="115" spans="1:6" s="19" customFormat="1" ht="31.5" x14ac:dyDescent="0.25">
      <c r="A115" s="35"/>
      <c r="B115" s="36" t="s">
        <v>146</v>
      </c>
      <c r="C115" s="44">
        <v>446.40000000000003</v>
      </c>
    </row>
    <row r="116" spans="1:6" s="19" customFormat="1" ht="15.75" x14ac:dyDescent="0.25">
      <c r="A116" s="35"/>
      <c r="B116" s="31" t="s">
        <v>147</v>
      </c>
      <c r="C116" s="44">
        <v>898.75200000000007</v>
      </c>
    </row>
    <row r="117" spans="1:6" s="19" customFormat="1" ht="15.75" x14ac:dyDescent="0.25">
      <c r="A117" s="35"/>
      <c r="B117" s="36" t="s">
        <v>148</v>
      </c>
      <c r="C117" s="44">
        <v>0</v>
      </c>
    </row>
    <row r="118" spans="1:6" s="19" customFormat="1" ht="15.75" x14ac:dyDescent="0.25">
      <c r="A118" s="35"/>
      <c r="B118" s="31" t="s">
        <v>149</v>
      </c>
      <c r="C118" s="44">
        <v>748.26</v>
      </c>
    </row>
    <row r="119" spans="1:6" s="19" customFormat="1" ht="15.75" x14ac:dyDescent="0.25">
      <c r="A119" s="35"/>
      <c r="B119" s="38" t="s">
        <v>150</v>
      </c>
      <c r="C119" s="44">
        <v>1925.79</v>
      </c>
    </row>
    <row r="120" spans="1:6" s="19" customFormat="1" ht="15.75" x14ac:dyDescent="0.25">
      <c r="A120" s="35"/>
      <c r="B120" s="31" t="s">
        <v>151</v>
      </c>
      <c r="C120" s="44">
        <v>1920.7999999999997</v>
      </c>
    </row>
    <row r="121" spans="1:6" s="19" customFormat="1" ht="15.75" x14ac:dyDescent="0.25">
      <c r="A121" s="35"/>
      <c r="B121" s="36" t="s">
        <v>152</v>
      </c>
      <c r="C121" s="44">
        <v>341.42400000000004</v>
      </c>
    </row>
    <row r="122" spans="1:6" s="19" customFormat="1" ht="15.75" x14ac:dyDescent="0.25">
      <c r="A122" s="35"/>
      <c r="B122" s="31" t="s">
        <v>153</v>
      </c>
      <c r="C122" s="44">
        <v>498.84000000000003</v>
      </c>
    </row>
    <row r="123" spans="1:6" s="19" customFormat="1" ht="31.5" x14ac:dyDescent="0.25">
      <c r="A123" s="35"/>
      <c r="B123" s="36" t="s">
        <v>154</v>
      </c>
      <c r="C123" s="44">
        <v>834.91</v>
      </c>
    </row>
    <row r="124" spans="1:6" s="19" customFormat="1" ht="15.75" x14ac:dyDescent="0.25">
      <c r="A124" s="35"/>
      <c r="B124" s="31" t="s">
        <v>155</v>
      </c>
      <c r="C124" s="44">
        <v>226.96</v>
      </c>
    </row>
    <row r="125" spans="1:6" s="19" customFormat="1" ht="15.75" x14ac:dyDescent="0.25">
      <c r="A125" s="25"/>
      <c r="B125" s="33" t="s">
        <v>156</v>
      </c>
      <c r="C125" s="27">
        <f>SUM(C92:C124)</f>
        <v>19379.253999999997</v>
      </c>
    </row>
    <row r="126" spans="1:6" s="18" customFormat="1" ht="15.75" x14ac:dyDescent="0.25">
      <c r="A126" s="30"/>
      <c r="B126" s="33" t="s">
        <v>157</v>
      </c>
      <c r="C126" s="43">
        <v>140995.81199999998</v>
      </c>
    </row>
    <row r="127" spans="1:6" s="18" customFormat="1" ht="15.75" x14ac:dyDescent="0.25">
      <c r="A127" s="30" t="s">
        <v>158</v>
      </c>
      <c r="B127" s="33" t="s">
        <v>159</v>
      </c>
      <c r="C127" s="43">
        <f>C50+C62+C71+C77+C80+C81+C82+C89+C125+C126</f>
        <v>668132.24883333337</v>
      </c>
    </row>
    <row r="128" spans="1:6" s="50" customFormat="1" ht="15" x14ac:dyDescent="0.25">
      <c r="A128" s="45"/>
      <c r="B128" s="46" t="s">
        <v>165</v>
      </c>
      <c r="C128" s="47">
        <v>794585.21</v>
      </c>
      <c r="D128" s="48"/>
      <c r="E128" s="49"/>
      <c r="F128" s="49"/>
    </row>
    <row r="129" spans="1:6" s="52" customFormat="1" ht="15" x14ac:dyDescent="0.25">
      <c r="A129" s="45"/>
      <c r="B129" s="46" t="s">
        <v>166</v>
      </c>
      <c r="C129" s="47">
        <v>804416.75</v>
      </c>
      <c r="D129" s="51"/>
      <c r="E129" s="51"/>
      <c r="F129" s="51"/>
    </row>
    <row r="130" spans="1:6" s="52" customFormat="1" ht="15" x14ac:dyDescent="0.25">
      <c r="A130" s="45"/>
      <c r="B130" s="46" t="s">
        <v>168</v>
      </c>
      <c r="C130" s="53">
        <f>C129-C127</f>
        <v>136284.50116666663</v>
      </c>
      <c r="D130" s="49"/>
      <c r="E130" s="49"/>
      <c r="F130" s="49"/>
    </row>
    <row r="131" spans="1:6" s="52" customFormat="1" ht="15" x14ac:dyDescent="0.25">
      <c r="A131" s="45"/>
      <c r="B131" s="46" t="s">
        <v>167</v>
      </c>
      <c r="C131" s="53">
        <f>C41+C130</f>
        <v>89314.397629333253</v>
      </c>
      <c r="D131" s="49"/>
      <c r="E131" s="49"/>
      <c r="F131" s="49"/>
    </row>
    <row r="132" spans="1:6" s="54" customFormat="1" ht="15" x14ac:dyDescent="0.2">
      <c r="C132" s="55"/>
    </row>
    <row r="133" spans="1:6" s="54" customFormat="1" ht="15" x14ac:dyDescent="0.2">
      <c r="C133" s="55"/>
    </row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2022-02-03T07:37:30Z</dcterms:created>
  <dcterms:modified xsi:type="dcterms:W3CDTF">2022-03-21T07:27:57Z</dcterms:modified>
</cp:coreProperties>
</file>