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ЖЭК 6 2021\Юбилейная\"/>
    </mc:Choice>
  </mc:AlternateContent>
  <bookViews>
    <workbookView xWindow="0" yWindow="0" windowWidth="17490" windowHeight="11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65" i="1" l="1"/>
  <c r="C56" i="1"/>
  <c r="C41" i="1"/>
  <c r="C34" i="1"/>
  <c r="C67" i="1" s="1"/>
  <c r="C72" i="1" s="1"/>
  <c r="C73" i="1" s="1"/>
  <c r="C25" i="1"/>
  <c r="C12" i="1"/>
</calcChain>
</file>

<file path=xl/sharedStrings.xml><?xml version="1.0" encoding="utf-8"?>
<sst xmlns="http://schemas.openxmlformats.org/spreadsheetml/2006/main" count="100" uniqueCount="99">
  <si>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</si>
  <si>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</si>
  <si>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</si>
  <si>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</si>
  <si>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</si>
  <si>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</si>
  <si>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</si>
  <si>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</si>
  <si>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</si>
  <si>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</si>
  <si>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</si>
  <si>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</si>
  <si>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</si>
  <si>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</si>
  <si>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</si>
  <si>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</si>
  <si>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</si>
  <si>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</si>
  <si>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</si>
  <si>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</si>
  <si>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</si>
  <si>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</si>
  <si>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</si>
  <si>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</si>
  <si>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</si>
  <si>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</si>
  <si>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</si>
  <si>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</si>
  <si>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</si>
  <si>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</si>
  <si>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</si>
  <si>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</si>
  <si>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</si>
  <si>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</si>
  <si>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</si>
  <si>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</si>
  <si>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</si>
  <si>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</si>
  <si>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</si>
  <si>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</si>
  <si>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</si>
  <si>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</si>
  <si>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</si>
  <si>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</si>
  <si>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</si>
  <si>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</si>
  <si>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</si>
  <si>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</si>
  <si>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</si>
  <si>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</si>
  <si>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</si>
  <si>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</si>
  <si>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</si>
  <si>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</si>
  <si>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</si>
  <si>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</si>
  <si>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</si>
  <si>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</si>
  <si>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</si>
  <si>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</si>
  <si>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</si>
  <si>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</si>
  <si>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</si>
  <si>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</si>
  <si>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</si>
  <si>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</si>
  <si>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</si>
  <si>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</si>
  <si>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</si>
  <si>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</si>
  <si>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</si>
  <si>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</si>
  <si>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</si>
  <si>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</si>
  <si>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</si>
  <si>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</si>
  <si>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</si>
  <si>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патрона энергосберегающего на лестничной клетке - 1п1эт</t>
  </si>
  <si>
    <t xml:space="preserve"> 9.2</t>
  </si>
  <si>
    <t>Текущий ремонт систем водоснабжения и водоотведения (непредвиденные работы)</t>
  </si>
  <si>
    <t>замена прокладок на вентиля для промывки системы отопления</t>
  </si>
  <si>
    <t xml:space="preserve">установка сбросника (кран шаровый Ду 15мм) на стояк ГВС, полотенцесушитель </t>
  </si>
  <si>
    <t xml:space="preserve"> 9.3</t>
  </si>
  <si>
    <t>Текущий ремонт конструктивных элементов (непредвиденные работы)</t>
  </si>
  <si>
    <t>утепление продухов минплитой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</si>
  <si>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</si>
  <si>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</si>
  <si>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</si>
  <si>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</t>
  </si>
  <si>
    <t>по управлению и обслуживанию</t>
  </si>
  <si>
    <t>МКД по ул.Юбилейная 25</t>
  </si>
  <si>
    <t xml:space="preserve">Отчет за 2021 г </t>
  </si>
  <si>
    <t>Результат на 01.01.2021 г. ("+" экономия, "-"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</si>
  <si>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</si>
  <si>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</si>
  <si>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</si>
  <si>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2021 год "+" - экономия "-" - перерасход</t>
  </si>
  <si>
    <t>Дополнительные средства:план</t>
  </si>
  <si>
    <t>Дополнительные средства:фактически собрано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</si>
</sst>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1" fillId="0" borderId="0" xfId="0" applyFont="1" applyFill="1"/>
    <xf numFmtId="0" fontId="3" fillId="0" borderId="0" xfId="0" applyFont="1" applyFill="1"/>
    <xf numFmtId="0" fontId="4" fillId="0" borderId="1" xfId="0" applyFont="1" applyFill="1" applyBorder="1"/>
    <xf numFmtId="0" fontId="8" fillId="0" borderId="0" xfId="0" applyFont="1" applyFill="1" applyAlignment="1">
      <alignment wrapText="1"/>
    </xf>
    <xf numFmtId="0" fontId="8" fillId="0" borderId="0" xfId="0" applyFont="1" applyFill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Fill="1" applyBorder="1"/>
    <xf numFmtId="0" fontId="9" fillId="0" borderId="1" xfId="0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4" fillId="0" borderId="1" xfId="0" applyNumberFormat="1" applyFont="1" applyFill="1" applyBorder="1"/>
    <xf numFmtId="2" fontId="4" fillId="0" borderId="1" xfId="0" applyNumberFormat="1" applyFont="1" applyFill="1" applyBorder="1"/>
    <xf numFmtId="16" fontId="4" fillId="0" borderId="1" xfId="0" applyNumberFormat="1" applyFont="1" applyFill="1" applyBorder="1"/>
    <xf numFmtId="2" fontId="9" fillId="0" borderId="1" xfId="0" applyNumberFormat="1" applyFont="1" applyFill="1" applyBorder="1"/>
    <xf numFmtId="0" fontId="9" fillId="0" borderId="1" xfId="0" applyNumberFormat="1" applyFont="1" applyFill="1" applyBorder="1"/>
    <xf numFmtId="0" fontId="11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11" fillId="0" borderId="1" xfId="0" applyFont="1" applyFill="1" applyBorder="1" applyAlignment="1">
      <alignment wrapText="1"/>
    </xf>
    <xf numFmtId="0" fontId="9" fillId="0" borderId="1" xfId="0" applyFont="1" applyFill="1" applyBorder="1"/>
    <xf numFmtId="0" fontId="2" fillId="0" borderId="1" xfId="1" applyFont="1" applyBorder="1" applyAlignment="1">
      <alignment horizontal="center" wrapText="1"/>
    </xf>
    <xf numFmtId="0" fontId="12" fillId="0" borderId="1" xfId="1" applyFont="1" applyBorder="1" applyAlignment="1">
      <alignment wrapText="1"/>
    </xf>
    <xf numFmtId="0" fontId="5" fillId="0" borderId="0" xfId="0" applyFont="1" applyFill="1" applyAlignment="1">
      <alignment wrapText="1"/>
    </xf>
    <xf numFmtId="0" fontId="6" fillId="0" borderId="0" xfId="0" applyFont="1" applyFill="1" applyBorder="1"/>
    <xf numFmtId="0" fontId="12" fillId="0" borderId="0" xfId="0" applyFont="1" applyFill="1" applyAlignment="1">
      <alignment horizontal="center"/>
    </xf>
    <xf numFmtId="0" fontId="6" fillId="0" borderId="0" xfId="0" applyFont="1" applyFill="1"/>
    <xf numFmtId="2" fontId="12" fillId="0" borderId="1" xfId="1" applyNumberFormat="1" applyFont="1" applyFill="1" applyBorder="1" applyAlignment="1">
      <alignment wrapText="1"/>
    </xf>
    <xf numFmtId="2" fontId="12" fillId="0" borderId="1" xfId="1" applyNumberFormat="1" applyFont="1" applyBorder="1" applyAlignment="1">
      <alignment wrapText="1"/>
    </xf>
    <xf numFmtId="2" fontId="9" fillId="0" borderId="1" xfId="0" applyNumberFormat="1" applyFont="1" applyFill="1" applyBorder="1" applyAlignment="1">
      <alignment wrapText="1"/>
    </xf>
    <xf numFmtId="0" fontId="7" fillId="0" borderId="0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3"/>
  <sheetViews>
    <sheetView tabSelected="1" workbookViewId="0">
      <selection activeCell="O14" sqref="O14"/>
    </sheetView>
  </sheetViews>
  <sheetFormatPr defaultColWidth="9.140625" defaultRowHeight="12.75" x14ac:dyDescent="0.2"/>
  <cols>
    <col min="1" max="1" width="7.7109375" style="1" customWidth="1"/>
    <col min="2" max="2" width="74.140625" style="1" customWidth="1"/>
    <col min="3" max="3" width="13.85546875" style="1" customWidth="1"/>
    <col min="4" max="200" width="9.140625" style="1" customWidth="1"/>
    <col min="201" max="201" width="4" style="1" customWidth="1"/>
    <col min="202" max="202" width="55.42578125" style="1" customWidth="1"/>
    <col min="203" max="203" width="10.85546875" style="1" customWidth="1"/>
    <col min="204" max="204" width="7.28515625" style="1" customWidth="1"/>
    <col min="205" max="205" width="8.140625" style="1" customWidth="1"/>
    <col min="206" max="206" width="6.85546875" style="1" customWidth="1"/>
    <col min="207" max="207" width="8.42578125" style="1" customWidth="1"/>
    <col min="208" max="208" width="9.5703125" style="1" customWidth="1"/>
    <col min="209" max="209" width="0.140625" style="1" customWidth="1"/>
    <col min="210" max="211" width="8" style="1" customWidth="1"/>
    <col min="212" max="212" width="9.85546875" style="1" customWidth="1"/>
    <col min="213" max="215" width="8" style="1" customWidth="1"/>
    <col min="216" max="216" width="9.5703125" style="1" customWidth="1"/>
    <col min="217" max="219" width="7.7109375" style="1" customWidth="1"/>
    <col min="220" max="220" width="7.85546875" style="1" customWidth="1"/>
    <col min="221" max="234" width="9.140625" style="1" customWidth="1"/>
    <col min="235" max="235" width="7.42578125" style="1" customWidth="1"/>
    <col min="236" max="236" width="7.5703125" style="1" customWidth="1"/>
    <col min="237" max="237" width="7.42578125" style="1" customWidth="1"/>
    <col min="238" max="238" width="7" style="1" customWidth="1"/>
    <col min="239" max="239" width="8" style="1" customWidth="1"/>
    <col min="240" max="16384" width="9.140625" style="1"/>
  </cols>
  <sheetData>
    <row r="1" spans="1:3" s="5" customFormat="1" ht="15.75" x14ac:dyDescent="0.25">
      <c r="A1" s="32" t="s">
        <v>91</v>
      </c>
      <c r="B1" s="32"/>
      <c r="C1" s="4"/>
    </row>
    <row r="2" spans="1:3" s="5" customFormat="1" ht="15.75" x14ac:dyDescent="0.25">
      <c r="A2" s="32" t="s">
        <v>89</v>
      </c>
      <c r="B2" s="32"/>
      <c r="C2" s="4"/>
    </row>
    <row r="3" spans="1:3" s="5" customFormat="1" ht="15.75" x14ac:dyDescent="0.25">
      <c r="A3" s="32" t="s">
        <v>90</v>
      </c>
      <c r="B3" s="32"/>
      <c r="C3" s="4"/>
    </row>
    <row r="4" spans="1:3" s="5" customFormat="1" ht="15.75" x14ac:dyDescent="0.25">
      <c r="A4" s="6"/>
      <c r="B4" s="6"/>
      <c r="C4" s="4"/>
    </row>
    <row r="5" spans="1:3" s="7" customFormat="1" ht="15.75" x14ac:dyDescent="0.25">
      <c r="A5" s="8"/>
      <c r="B5" s="9" t="s">
        <v>92</v>
      </c>
      <c r="C5" s="31">
        <v>-134135.81858000002</v>
      </c>
    </row>
    <row r="6" spans="1:3" s="5" customFormat="1" ht="15.75" x14ac:dyDescent="0.25">
      <c r="A6" s="11"/>
      <c r="B6" s="9" t="s">
        <v>0</v>
      </c>
      <c r="C6" s="12"/>
    </row>
    <row r="7" spans="1:3" ht="15.75" x14ac:dyDescent="0.25">
      <c r="A7" s="13" t="s">
        <v>1</v>
      </c>
      <c r="B7" s="12" t="s">
        <v>2</v>
      </c>
      <c r="C7" s="3"/>
    </row>
    <row r="8" spans="1:3" ht="15" customHeight="1" x14ac:dyDescent="0.25">
      <c r="A8" s="13"/>
      <c r="B8" s="12" t="s">
        <v>3</v>
      </c>
      <c r="C8" s="14">
        <v>12994.695999999996</v>
      </c>
    </row>
    <row r="9" spans="1:3" ht="15.75" x14ac:dyDescent="0.25">
      <c r="A9" s="15" t="s">
        <v>4</v>
      </c>
      <c r="B9" s="12" t="s">
        <v>5</v>
      </c>
      <c r="C9" s="14">
        <v>0</v>
      </c>
    </row>
    <row r="10" spans="1:3" ht="15.75" x14ac:dyDescent="0.25">
      <c r="A10" s="13"/>
      <c r="B10" s="12" t="s">
        <v>3</v>
      </c>
      <c r="C10" s="14">
        <v>9560.0159999999978</v>
      </c>
    </row>
    <row r="11" spans="1:3" ht="47.25" x14ac:dyDescent="0.25">
      <c r="A11" s="13" t="s">
        <v>6</v>
      </c>
      <c r="B11" s="12" t="s">
        <v>7</v>
      </c>
      <c r="C11" s="14">
        <v>917.55179999999996</v>
      </c>
    </row>
    <row r="12" spans="1:3" ht="15.75" x14ac:dyDescent="0.25">
      <c r="A12" s="13"/>
      <c r="B12" s="10" t="s">
        <v>8</v>
      </c>
      <c r="C12" s="16">
        <f>SUM(C8:C11)</f>
        <v>23472.263799999993</v>
      </c>
    </row>
    <row r="13" spans="1:3" ht="15.75" x14ac:dyDescent="0.25">
      <c r="A13" s="13"/>
      <c r="B13" s="12"/>
      <c r="C13" s="14"/>
    </row>
    <row r="14" spans="1:3" ht="31.5" x14ac:dyDescent="0.25">
      <c r="A14" s="13" t="s">
        <v>9</v>
      </c>
      <c r="B14" s="10" t="s">
        <v>10</v>
      </c>
      <c r="C14" s="14">
        <v>0</v>
      </c>
    </row>
    <row r="15" spans="1:3" ht="15.75" x14ac:dyDescent="0.25">
      <c r="A15" s="13" t="s">
        <v>11</v>
      </c>
      <c r="B15" s="12" t="s">
        <v>12</v>
      </c>
      <c r="C15" s="14">
        <v>7834.3649999999998</v>
      </c>
    </row>
    <row r="16" spans="1:3" ht="15.75" x14ac:dyDescent="0.25">
      <c r="A16" s="13" t="s">
        <v>13</v>
      </c>
      <c r="B16" s="12" t="s">
        <v>14</v>
      </c>
      <c r="C16" s="14">
        <v>1882.8180000000007</v>
      </c>
    </row>
    <row r="17" spans="1:3" ht="15.75" x14ac:dyDescent="0.25">
      <c r="A17" s="13" t="s">
        <v>15</v>
      </c>
      <c r="B17" s="12" t="s">
        <v>16</v>
      </c>
      <c r="C17" s="14">
        <v>1507.4850000000001</v>
      </c>
    </row>
    <row r="18" spans="1:3" ht="15.75" x14ac:dyDescent="0.25">
      <c r="A18" s="13" t="s">
        <v>17</v>
      </c>
      <c r="B18" s="12" t="s">
        <v>18</v>
      </c>
      <c r="C18" s="14">
        <v>1264.4799999999998</v>
      </c>
    </row>
    <row r="19" spans="1:3" ht="15.75" x14ac:dyDescent="0.25">
      <c r="A19" s="13" t="s">
        <v>19</v>
      </c>
      <c r="B19" s="12" t="s">
        <v>20</v>
      </c>
      <c r="C19" s="14">
        <v>9439.2000000000007</v>
      </c>
    </row>
    <row r="20" spans="1:3" ht="15.75" x14ac:dyDescent="0.25">
      <c r="A20" s="13" t="s">
        <v>21</v>
      </c>
      <c r="B20" s="12" t="s">
        <v>22</v>
      </c>
      <c r="C20" s="14">
        <v>2771.34</v>
      </c>
    </row>
    <row r="21" spans="1:3" ht="15.75" x14ac:dyDescent="0.25">
      <c r="A21" s="13" t="s">
        <v>23</v>
      </c>
      <c r="B21" s="12" t="s">
        <v>24</v>
      </c>
      <c r="C21" s="14">
        <v>0</v>
      </c>
    </row>
    <row r="22" spans="1:3" ht="31.5" x14ac:dyDescent="0.25">
      <c r="A22" s="13" t="s">
        <v>25</v>
      </c>
      <c r="B22" s="12" t="s">
        <v>26</v>
      </c>
      <c r="C22" s="14">
        <v>530.67000000000007</v>
      </c>
    </row>
    <row r="23" spans="1:3" ht="47.25" x14ac:dyDescent="0.25">
      <c r="A23" s="13" t="s">
        <v>27</v>
      </c>
      <c r="B23" s="12" t="s">
        <v>28</v>
      </c>
      <c r="C23" s="14">
        <v>3672.24</v>
      </c>
    </row>
    <row r="24" spans="1:3" ht="15.75" x14ac:dyDescent="0.25">
      <c r="A24" s="13" t="s">
        <v>29</v>
      </c>
      <c r="B24" s="12" t="s">
        <v>30</v>
      </c>
      <c r="C24" s="14">
        <v>1952.5519999999999</v>
      </c>
    </row>
    <row r="25" spans="1:3" ht="15.75" x14ac:dyDescent="0.25">
      <c r="A25" s="13"/>
      <c r="B25" s="10" t="s">
        <v>31</v>
      </c>
      <c r="C25" s="16">
        <f>SUM(C15:C24)</f>
        <v>30855.149999999998</v>
      </c>
    </row>
    <row r="26" spans="1:3" ht="15.75" x14ac:dyDescent="0.25">
      <c r="A26" s="13"/>
      <c r="B26" s="10" t="s">
        <v>32</v>
      </c>
      <c r="C26" s="14"/>
    </row>
    <row r="27" spans="1:3" ht="31.5" x14ac:dyDescent="0.25">
      <c r="A27" s="13" t="s">
        <v>33</v>
      </c>
      <c r="B27" s="12" t="s">
        <v>34</v>
      </c>
      <c r="C27" s="14">
        <v>0</v>
      </c>
    </row>
    <row r="28" spans="1:3" s="2" customFormat="1" ht="15.75" x14ac:dyDescent="0.25">
      <c r="A28" s="13"/>
      <c r="B28" s="12" t="s">
        <v>35</v>
      </c>
      <c r="C28" s="14">
        <v>8157.1200000000008</v>
      </c>
    </row>
    <row r="29" spans="1:3" s="2" customFormat="1" ht="12.75" customHeight="1" x14ac:dyDescent="0.25">
      <c r="A29" s="13"/>
      <c r="B29" s="12" t="s">
        <v>36</v>
      </c>
      <c r="C29" s="14">
        <v>6251.7000000000007</v>
      </c>
    </row>
    <row r="30" spans="1:3" s="2" customFormat="1" ht="12.75" customHeight="1" x14ac:dyDescent="0.25">
      <c r="A30" s="13"/>
      <c r="B30" s="12" t="s">
        <v>37</v>
      </c>
      <c r="C30" s="14">
        <v>3307.2000000000003</v>
      </c>
    </row>
    <row r="31" spans="1:3" s="2" customFormat="1" ht="12" customHeight="1" x14ac:dyDescent="0.25">
      <c r="A31" s="13"/>
      <c r="B31" s="12" t="s">
        <v>38</v>
      </c>
      <c r="C31" s="14">
        <v>230.1</v>
      </c>
    </row>
    <row r="32" spans="1:3" s="2" customFormat="1" ht="15.75" x14ac:dyDescent="0.25">
      <c r="A32" s="13"/>
      <c r="B32" s="12" t="s">
        <v>39</v>
      </c>
      <c r="C32" s="14">
        <v>605.76</v>
      </c>
    </row>
    <row r="33" spans="1:3" ht="15.75" x14ac:dyDescent="0.25">
      <c r="A33" s="13" t="s">
        <v>40</v>
      </c>
      <c r="B33" s="12" t="s">
        <v>41</v>
      </c>
      <c r="C33" s="14">
        <v>324.65000000000003</v>
      </c>
    </row>
    <row r="34" spans="1:3" ht="15.75" x14ac:dyDescent="0.25">
      <c r="A34" s="13"/>
      <c r="B34" s="10" t="s">
        <v>42</v>
      </c>
      <c r="C34" s="16">
        <f>SUM(C28:C33)</f>
        <v>18876.53</v>
      </c>
    </row>
    <row r="35" spans="1:3" ht="15.75" x14ac:dyDescent="0.25">
      <c r="A35" s="13"/>
      <c r="B35" s="10" t="s">
        <v>43</v>
      </c>
      <c r="C35" s="14"/>
    </row>
    <row r="36" spans="1:3" ht="15.75" x14ac:dyDescent="0.25">
      <c r="A36" s="13" t="s">
        <v>44</v>
      </c>
      <c r="B36" s="12" t="s">
        <v>45</v>
      </c>
      <c r="C36" s="14">
        <v>3482.8920000000007</v>
      </c>
    </row>
    <row r="37" spans="1:3" ht="15.75" x14ac:dyDescent="0.25">
      <c r="A37" s="13" t="s">
        <v>46</v>
      </c>
      <c r="B37" s="12" t="s">
        <v>47</v>
      </c>
      <c r="C37" s="14">
        <v>0</v>
      </c>
    </row>
    <row r="38" spans="1:3" ht="15.75" x14ac:dyDescent="0.25">
      <c r="A38" s="13" t="s">
        <v>48</v>
      </c>
      <c r="B38" s="12" t="s">
        <v>49</v>
      </c>
      <c r="C38" s="14">
        <v>2936.556</v>
      </c>
    </row>
    <row r="39" spans="1:3" ht="31.5" x14ac:dyDescent="0.25">
      <c r="A39" s="13" t="s">
        <v>50</v>
      </c>
      <c r="B39" s="12" t="s">
        <v>51</v>
      </c>
      <c r="C39" s="14">
        <v>2321.9280000000003</v>
      </c>
    </row>
    <row r="40" spans="1:3" ht="15.75" x14ac:dyDescent="0.25">
      <c r="A40" s="13" t="s">
        <v>52</v>
      </c>
      <c r="B40" s="12" t="s">
        <v>53</v>
      </c>
      <c r="C40" s="14">
        <v>1083</v>
      </c>
    </row>
    <row r="41" spans="1:3" ht="15.75" x14ac:dyDescent="0.25">
      <c r="A41" s="13"/>
      <c r="B41" s="10" t="s">
        <v>54</v>
      </c>
      <c r="C41" s="16">
        <f>SUM(C36:C40)</f>
        <v>9824.3760000000002</v>
      </c>
    </row>
    <row r="42" spans="1:3" ht="15.75" x14ac:dyDescent="0.25">
      <c r="A42" s="13"/>
      <c r="B42" s="10" t="s">
        <v>55</v>
      </c>
      <c r="C42" s="14"/>
    </row>
    <row r="43" spans="1:3" ht="31.5" x14ac:dyDescent="0.25">
      <c r="A43" s="13" t="s">
        <v>56</v>
      </c>
      <c r="B43" s="12" t="s">
        <v>57</v>
      </c>
      <c r="C43" s="16">
        <v>6487.7400000000016</v>
      </c>
    </row>
    <row r="44" spans="1:3" ht="15.75" x14ac:dyDescent="0.25">
      <c r="A44" s="13" t="s">
        <v>58</v>
      </c>
      <c r="B44" s="12" t="s">
        <v>59</v>
      </c>
      <c r="C44" s="16">
        <v>1843.8839999999998</v>
      </c>
    </row>
    <row r="45" spans="1:3" ht="15.75" x14ac:dyDescent="0.25">
      <c r="A45" s="13"/>
      <c r="B45" s="10" t="s">
        <v>60</v>
      </c>
      <c r="C45" s="16"/>
    </row>
    <row r="46" spans="1:3" ht="15.75" x14ac:dyDescent="0.25">
      <c r="A46" s="13"/>
      <c r="B46" s="12"/>
      <c r="C46" s="16"/>
    </row>
    <row r="47" spans="1:3" ht="15.75" x14ac:dyDescent="0.25">
      <c r="A47" s="17" t="s">
        <v>61</v>
      </c>
      <c r="B47" s="12" t="s">
        <v>62</v>
      </c>
      <c r="C47" s="16">
        <v>999.6640000000001</v>
      </c>
    </row>
    <row r="48" spans="1:3" ht="15.75" x14ac:dyDescent="0.25">
      <c r="A48" s="17" t="s">
        <v>63</v>
      </c>
      <c r="B48" s="12" t="s">
        <v>64</v>
      </c>
      <c r="C48" s="16">
        <v>964.79200000000003</v>
      </c>
    </row>
    <row r="49" spans="1:3" ht="15.75" x14ac:dyDescent="0.25">
      <c r="A49" s="13"/>
      <c r="B49" s="12"/>
      <c r="C49" s="14"/>
    </row>
    <row r="50" spans="1:3" ht="15.75" x14ac:dyDescent="0.25">
      <c r="A50" s="13"/>
      <c r="B50" s="10" t="s">
        <v>65</v>
      </c>
      <c r="C50" s="14"/>
    </row>
    <row r="51" spans="1:3" ht="15.75" x14ac:dyDescent="0.25">
      <c r="A51" s="13" t="s">
        <v>66</v>
      </c>
      <c r="B51" s="12" t="s">
        <v>67</v>
      </c>
      <c r="C51" s="14">
        <v>3390</v>
      </c>
    </row>
    <row r="52" spans="1:3" ht="15.75" x14ac:dyDescent="0.25">
      <c r="A52" s="13" t="s">
        <v>68</v>
      </c>
      <c r="B52" s="12" t="s">
        <v>69</v>
      </c>
      <c r="C52" s="14">
        <v>4498.2</v>
      </c>
    </row>
    <row r="53" spans="1:3" ht="31.5" x14ac:dyDescent="0.25">
      <c r="A53" s="13"/>
      <c r="B53" s="12" t="s">
        <v>70</v>
      </c>
      <c r="C53" s="14">
        <v>3300.6000000000008</v>
      </c>
    </row>
    <row r="54" spans="1:3" ht="31.5" x14ac:dyDescent="0.25">
      <c r="A54" s="13"/>
      <c r="B54" s="12" t="s">
        <v>71</v>
      </c>
      <c r="C54" s="14">
        <v>3300.6000000000008</v>
      </c>
    </row>
    <row r="55" spans="1:3" ht="31.5" x14ac:dyDescent="0.25">
      <c r="A55" s="13"/>
      <c r="B55" s="12" t="s">
        <v>72</v>
      </c>
      <c r="C55" s="14">
        <v>3300.6000000000008</v>
      </c>
    </row>
    <row r="56" spans="1:3" ht="15.75" x14ac:dyDescent="0.25">
      <c r="A56" s="13"/>
      <c r="B56" s="10" t="s">
        <v>73</v>
      </c>
      <c r="C56" s="16">
        <f>SUM(C51:C55)</f>
        <v>17790.000000000004</v>
      </c>
    </row>
    <row r="57" spans="1:3" ht="15.75" x14ac:dyDescent="0.25">
      <c r="A57" s="13"/>
      <c r="B57" s="10" t="s">
        <v>74</v>
      </c>
      <c r="C57" s="14"/>
    </row>
    <row r="58" spans="1:3" ht="15.75" x14ac:dyDescent="0.25">
      <c r="A58" s="13" t="s">
        <v>75</v>
      </c>
      <c r="B58" s="10" t="s">
        <v>76</v>
      </c>
      <c r="C58" s="14">
        <v>0</v>
      </c>
    </row>
    <row r="59" spans="1:3" ht="15.75" x14ac:dyDescent="0.25">
      <c r="A59" s="18"/>
      <c r="B59" s="19" t="s">
        <v>77</v>
      </c>
      <c r="C59" s="14">
        <v>370.31</v>
      </c>
    </row>
    <row r="60" spans="1:3" ht="31.5" x14ac:dyDescent="0.25">
      <c r="A60" s="13" t="s">
        <v>78</v>
      </c>
      <c r="B60" s="10" t="s">
        <v>79</v>
      </c>
      <c r="C60" s="14">
        <v>0</v>
      </c>
    </row>
    <row r="61" spans="1:3" ht="15.75" x14ac:dyDescent="0.25">
      <c r="A61" s="13"/>
      <c r="B61" s="20" t="s">
        <v>80</v>
      </c>
      <c r="C61" s="14">
        <v>130.22</v>
      </c>
    </row>
    <row r="62" spans="1:3" ht="31.5" x14ac:dyDescent="0.25">
      <c r="A62" s="18"/>
      <c r="B62" s="19" t="s">
        <v>81</v>
      </c>
      <c r="C62" s="14">
        <v>1836.02</v>
      </c>
    </row>
    <row r="63" spans="1:3" ht="31.5" x14ac:dyDescent="0.25">
      <c r="A63" s="13" t="s">
        <v>82</v>
      </c>
      <c r="B63" s="10" t="s">
        <v>83</v>
      </c>
      <c r="C63" s="14">
        <v>0</v>
      </c>
    </row>
    <row r="64" spans="1:3" ht="15.75" x14ac:dyDescent="0.25">
      <c r="A64" s="13"/>
      <c r="B64" s="21" t="s">
        <v>84</v>
      </c>
      <c r="C64" s="14">
        <v>303.488</v>
      </c>
    </row>
    <row r="65" spans="1:3" ht="15.75" x14ac:dyDescent="0.25">
      <c r="A65" s="13"/>
      <c r="B65" s="10" t="s">
        <v>85</v>
      </c>
      <c r="C65" s="16">
        <f>SUM(C58:C64)</f>
        <v>2640.038</v>
      </c>
    </row>
    <row r="66" spans="1:3" ht="15.75" x14ac:dyDescent="0.25">
      <c r="A66" s="17" t="s">
        <v>86</v>
      </c>
      <c r="B66" s="12" t="s">
        <v>87</v>
      </c>
      <c r="C66" s="16">
        <v>18370.548000000006</v>
      </c>
    </row>
    <row r="67" spans="1:3" ht="15.75" x14ac:dyDescent="0.25">
      <c r="A67" s="3"/>
      <c r="B67" s="22" t="s">
        <v>88</v>
      </c>
      <c r="C67" s="16">
        <f>C12+C25+C34+C41+C43+C44+C47+C48+C56+C65+C66</f>
        <v>132124.98580000002</v>
      </c>
    </row>
    <row r="68" spans="1:3" s="25" customFormat="1" ht="15" x14ac:dyDescent="0.25">
      <c r="A68" s="23"/>
      <c r="B68" s="24" t="s">
        <v>93</v>
      </c>
      <c r="C68" s="29">
        <v>127432.8</v>
      </c>
    </row>
    <row r="69" spans="1:3" s="26" customFormat="1" ht="15" x14ac:dyDescent="0.25">
      <c r="A69" s="23"/>
      <c r="B69" s="24" t="s">
        <v>94</v>
      </c>
      <c r="C69" s="29">
        <v>128968.2</v>
      </c>
    </row>
    <row r="70" spans="1:3" s="26" customFormat="1" ht="15" x14ac:dyDescent="0.25">
      <c r="A70" s="23"/>
      <c r="B70" s="24" t="s">
        <v>97</v>
      </c>
      <c r="C70" s="29">
        <v>20613.599999999999</v>
      </c>
    </row>
    <row r="71" spans="1:3" s="26" customFormat="1" ht="15" x14ac:dyDescent="0.25">
      <c r="A71" s="23"/>
      <c r="B71" s="24" t="s">
        <v>98</v>
      </c>
      <c r="C71" s="29">
        <v>26674.13</v>
      </c>
    </row>
    <row r="72" spans="1:3" s="26" customFormat="1" ht="15" x14ac:dyDescent="0.25">
      <c r="A72" s="23"/>
      <c r="B72" s="24" t="s">
        <v>96</v>
      </c>
      <c r="C72" s="30">
        <f>C69+C71-C67</f>
        <v>23517.344199999963</v>
      </c>
    </row>
    <row r="73" spans="1:3" s="26" customFormat="1" ht="15" x14ac:dyDescent="0.25">
      <c r="A73" s="23"/>
      <c r="B73" s="24" t="s">
        <v>95</v>
      </c>
      <c r="C73" s="30">
        <f>C5+C72</f>
        <v>-110618.47438000006</v>
      </c>
    </row>
    <row r="74" spans="1:3" s="28" customFormat="1" ht="15" x14ac:dyDescent="0.25">
      <c r="A74" s="27"/>
    </row>
    <row r="75" spans="1:3" s="28" customFormat="1" ht="15" x14ac:dyDescent="0.25">
      <c r="A75" s="27"/>
    </row>
    <row r="76" spans="1:3" s="28" customFormat="1" ht="15" x14ac:dyDescent="0.25">
      <c r="A76" s="27"/>
    </row>
    <row r="77" spans="1:3" s="28" customFormat="1" ht="15" x14ac:dyDescent="0.25">
      <c r="A77" s="27"/>
    </row>
    <row r="78" spans="1:3" s="28" customFormat="1" ht="15" x14ac:dyDescent="0.25">
      <c r="A78" s="27"/>
    </row>
    <row r="79" spans="1:3" s="28" customFormat="1" ht="15" x14ac:dyDescent="0.25">
      <c r="A79" s="27"/>
    </row>
    <row r="80" spans="1:3" s="28" customFormat="1" ht="15" x14ac:dyDescent="0.25">
      <c r="A80" s="27"/>
    </row>
    <row r="81" spans="1:1" s="28" customFormat="1" ht="15" x14ac:dyDescent="0.25">
      <c r="A81" s="27"/>
    </row>
    <row r="82" spans="1:1" s="28" customFormat="1" ht="15" x14ac:dyDescent="0.25">
      <c r="A82" s="27"/>
    </row>
    <row r="83" spans="1:1" s="28" customFormat="1" ht="15" x14ac:dyDescent="0.25">
      <c r="A83" s="27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2022-03-09T04:11:33Z</dcterms:created>
  <dcterms:modified xsi:type="dcterms:W3CDTF">2022-03-15T03:43:41Z</dcterms:modified>
</cp:coreProperties>
</file>