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2 ЖЭК 4\Бортникова Советск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9" i="1" l="1"/>
  <c r="C132" i="1" s="1"/>
  <c r="C135" i="1" s="1"/>
  <c r="C136" i="1" s="1"/>
  <c r="C61" i="1"/>
  <c r="C65" i="1"/>
  <c r="C72" i="1"/>
  <c r="C75" i="1"/>
  <c r="C84" i="1"/>
  <c r="C130" i="1"/>
  <c r="B9" i="1"/>
</calcChain>
</file>

<file path=xl/sharedStrings.xml><?xml version="1.0" encoding="utf-8"?>
<sst xmlns="http://schemas.openxmlformats.org/spreadsheetml/2006/main" count="220" uniqueCount="213">
  <si>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</si>
  <si>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</si>
  <si>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ул. Бортинкова, 36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</si>
  <si>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</si>
  <si>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</si>
  <si>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</si>
  <si>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</si>
  <si>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</si>
  <si>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</si>
  <si>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</si>
  <si>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</si>
  <si>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</si>
  <si>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</si>
  <si>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</si>
  <si>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</si>
  <si>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</si>
  <si>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</si>
  <si>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</si>
  <si>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</si>
  <si>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</si>
  <si>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</si>
  <si>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</si>
  <si>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</si>
  <si>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</si>
  <si>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</si>
  <si>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</si>
  <si>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</si>
  <si>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</si>
  <si>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(снег,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</si>
  <si>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</si>
  <si>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</si>
  <si>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</si>
  <si>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</si>
  <si>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</si>
  <si>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</si>
  <si>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</si>
  <si>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</si>
  <si>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</si>
  <si>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</si>
  <si>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</si>
  <si>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</si>
  <si>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</si>
  <si>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</si>
  <si>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</si>
  <si>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</si>
  <si>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Мытье лестничных площадок и маршей нижних 2-х этажей</t>
  </si>
  <si>
    <t>Мытье лестничных площадок и маршей выше 2-го этажа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</si>
  <si>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(генеральная уборка)</t>
  </si>
  <si>
    <t xml:space="preserve">            ИТОГО по п. 1 :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</si>
  <si>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</si>
  <si>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</si>
  <si>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</si>
  <si>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</si>
  <si>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</si>
  <si>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</si>
  <si>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Подметание снега  до 2-х см 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</si>
  <si>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</si>
  <si>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</si>
  <si>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</si>
  <si>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</si>
  <si>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</si>
  <si>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</si>
  <si>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</si>
  <si>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</si>
  <si>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>Замена ламп освещения подъездов, подвалов,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</si>
  <si>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</si>
  <si>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</si>
  <si>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</si>
  <si>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(лежака)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</si>
  <si>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</si>
  <si>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</si>
  <si>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</si>
  <si>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</si>
  <si>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 xml:space="preserve"> 5.1</t>
  </si>
  <si>
    <t xml:space="preserve">            ИТОГО по п. 5 :</t>
  </si>
  <si>
    <t>6.</t>
  </si>
  <si>
    <t>7.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</si>
  <si>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</si>
  <si>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</si>
  <si>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</si>
  <si>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</si>
  <si>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</si>
  <si>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</si>
  <si>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</si>
  <si>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</si>
  <si>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</si>
  <si>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</si>
  <si>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</si>
  <si>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>Текущий ремонт электрооборудования (непредвиденные работы</t>
  </si>
  <si>
    <t>установка светильника ЛУЧ энергосберегающего на лестничном марше (3,5 подъезды, 3-5 этажи)</t>
  </si>
  <si>
    <t>Текущий ремонт систем водоснабжения и водоотведения (непредвиденные работы</t>
  </si>
  <si>
    <t>устранение засора канализационного коллетора Ду 100мм (1 подъезд)</t>
  </si>
  <si>
    <t>устранение засора канализационного коллектора Ду 100мм (1 подъезд)</t>
  </si>
  <si>
    <t>устранение засора канализационного выпуска Ду 100 мм</t>
  </si>
  <si>
    <t>замена участка канализации Ду 100 мм (кв.№48):</t>
  </si>
  <si>
    <t>а</t>
  </si>
  <si>
    <t>установка переходной манжеты 110*123</t>
  </si>
  <si>
    <t>б</t>
  </si>
  <si>
    <t>устройство трубы канализационной Ду 110 мм</t>
  </si>
  <si>
    <t>в</t>
  </si>
  <si>
    <t>установка компенсационного патрубка Ду 110 мм</t>
  </si>
  <si>
    <t>устройство перехода канализационного на чугун Ду 110*124мм+манжета</t>
  </si>
  <si>
    <t>герметизация примыканий силиконовым герметиком</t>
  </si>
  <si>
    <t>замена участка канализации Ду100 кв.30</t>
  </si>
  <si>
    <t>манжета переходная 110*123</t>
  </si>
  <si>
    <t>труба канализационная Ду 100*2000</t>
  </si>
  <si>
    <t>патрубок компенсационный Ду110</t>
  </si>
  <si>
    <t>переход канализ. На чугун ду110*124 +манжета</t>
  </si>
  <si>
    <t>замена участка магистрили отопления с вентилем и сборкой (5 подъезд)</t>
  </si>
  <si>
    <t>труба ВГП ду 32</t>
  </si>
  <si>
    <t>кран шаровый LD PRID Ду 20</t>
  </si>
  <si>
    <t>кран шаровый Ду15 11Б27</t>
  </si>
  <si>
    <t>сгон Ду 20</t>
  </si>
  <si>
    <t>контргайка Ду20</t>
  </si>
  <si>
    <t>Муфта Ду 20</t>
  </si>
  <si>
    <t>резьба Ду 15</t>
  </si>
  <si>
    <t>резьба Ду 20</t>
  </si>
  <si>
    <t>замена вентиля на стояке ХВС Ду32 кв.30 с отжигом</t>
  </si>
  <si>
    <t>замена вентиля на стояке отопления Ду20 с отжигом</t>
  </si>
  <si>
    <t>замена сбросных вентилей на стояках отопления Ду 15</t>
  </si>
  <si>
    <t>устранение канализационного засора Ду 100 кв.42,43</t>
  </si>
  <si>
    <t>устранение свища на стояке отопления кв.68 сваркой</t>
  </si>
  <si>
    <t>замена участка канализации Ду 100мм (3 подъезд, подвал):</t>
  </si>
  <si>
    <t>смена компенсационного патрубка Ду 110 мм</t>
  </si>
  <si>
    <t>установка универсального перехода Ду 110 мм (пластик, чугун, сталь)</t>
  </si>
  <si>
    <t xml:space="preserve"> 9.3</t>
  </si>
  <si>
    <t>Текущий ремонт систем конструкт.элементов) (непредвиденные работы</t>
  </si>
  <si>
    <t>косметический ремонт 5-го п (3-5 этаж)</t>
  </si>
  <si>
    <t>смена остекления оконной рамы ( 4 подъезд м/у 2 и 3 эт)</t>
  </si>
  <si>
    <t>открытие продухов в фундаменте</t>
  </si>
  <si>
    <t xml:space="preserve">установка контейнера - сетку для раздельного сбора мусора </t>
  </si>
  <si>
    <t>осмотр чердака на наличие течей с кровли</t>
  </si>
  <si>
    <t>закрытие продухов</t>
  </si>
  <si>
    <t>замена пружины на дверях тамбура</t>
  </si>
  <si>
    <t>очистка от наледи кнализационных вытяжек</t>
  </si>
  <si>
    <t>13.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</si>
  <si>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</si>
  <si>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БОРТНИКОВА, 36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</si>
  <si>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</si>
  <si>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</si>
  <si>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</si>
  <si>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</si>
  <si>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</si>
  <si>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</si>
  <si>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</si>
  <si>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</si>
  <si>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</si>
  <si>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</si>
  <si>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</si>
  <si>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</si>
  <si>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</si>
  <si>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</si>
  <si>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</si>
  <si>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</si>
  <si>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</si>
  <si>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</si>
  <si>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</si>
  <si>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</si>
  <si>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</si>
  <si>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</si>
  <si>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</si>
  <si>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</si>
  <si>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</si>
  <si>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Непредвиденные ремонтные работы</t>
  </si>
  <si>
    <t>15.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</si>
  <si>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</si>
  <si>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</si>
  <si>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</si>
  <si>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</si>
  <si>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Тариф, согласованный ОС (протокол от 23.07.2014)</t>
  </si>
  <si>
    <t>по управлению и обслуживанию</t>
  </si>
  <si>
    <t>МКД по ул.Бортникова 36</t>
  </si>
  <si>
    <t xml:space="preserve">Отчет за 2022 г. 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</si>
  <si>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</si>
  <si>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</si>
  <si>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</si>
  <si>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на 01.01.2022 г. ("+" экономия, "-" перерасход)</t>
  </si>
  <si>
    <t>Результат 2022 год "+"-экономия, "-" - перерасход</t>
  </si>
  <si>
    <t>1. Содержание помещений общего пользования</t>
  </si>
  <si>
    <t>2. Уборка придомовой территории, входящей в состав общего имущества</t>
  </si>
  <si>
    <t xml:space="preserve"> 1.1</t>
  </si>
  <si>
    <t xml:space="preserve"> 1.2</t>
  </si>
  <si>
    <t xml:space="preserve"> 1.4</t>
  </si>
  <si>
    <t xml:space="preserve"> 1.3</t>
  </si>
  <si>
    <t xml:space="preserve"> 1.5</t>
  </si>
  <si>
    <t xml:space="preserve"> 2.1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</si>
  <si>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</si>
  <si>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</si>
  <si>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</si>
  <si>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</si>
  <si>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</si>
  <si>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</si>
  <si>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           ИТОГО по п. 2 :</t>
  </si>
  <si>
    <t>3. Подготовка многоквартирного дома к сезонной эксплуатации</t>
  </si>
  <si>
    <t xml:space="preserve"> 3.1</t>
  </si>
  <si>
    <t xml:space="preserve"> 3.2</t>
  </si>
  <si>
    <t>4. Проведение технических осмотров и мелкий ремонт</t>
  </si>
  <si>
    <t xml:space="preserve"> 4.1</t>
  </si>
  <si>
    <t xml:space="preserve"> 4.2</t>
  </si>
  <si>
    <t xml:space="preserve"> 4.3</t>
  </si>
  <si>
    <t xml:space="preserve"> 4.4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</si>
  <si>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</si>
  <si>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</si>
  <si>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</si>
  <si>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</si>
  <si>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8. Поверка и обслуживание общедомовых приборов учета.</t>
  </si>
  <si>
    <t xml:space="preserve"> 8.3</t>
  </si>
  <si>
    <t>9. Текущий ремонт</t>
  </si>
  <si>
    <t xml:space="preserve"> 9.1</t>
  </si>
  <si>
    <t xml:space="preserve"> 9.2</t>
  </si>
  <si>
    <t xml:space="preserve">            ИТОГО по п. 9 :</t>
  </si>
  <si>
    <t>10.Управление многоквартирным домом</t>
  </si>
  <si>
    <t>Сумма затрат по дому: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</si>
</sst>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 vertical="center" wrapText="1"/>
    </xf>
    <xf numFmtId="2" fontId="3" fillId="0" borderId="1" xfId="2" applyNumberFormat="1" applyFont="1" applyFill="1" applyBorder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4" fillId="0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0" fontId="4" fillId="0" borderId="0" xfId="1" applyFont="1"/>
    <xf numFmtId="2" fontId="3" fillId="0" borderId="1" xfId="2" applyNumberFormat="1" applyFont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4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abSelected="1" topLeftCell="A62" workbookViewId="0">
      <selection activeCell="G58" sqref="G58"/>
    </sheetView>
  </sheetViews>
  <sheetFormatPr defaultColWidth="9.5703125" defaultRowHeight="15.75" x14ac:dyDescent="0.25"/>
  <cols>
    <col min="1" max="1" width="6.28515625" style="5" customWidth="1"/>
    <col min="2" max="2" width="79.5703125" style="6" customWidth="1"/>
    <col min="3" max="3" width="20.140625" style="11" customWidth="1"/>
    <col min="4" max="4" width="9.140625" style="6" customWidth="1"/>
    <col min="5" max="5" width="12.5703125" style="6" customWidth="1"/>
    <col min="6" max="200" width="9.140625" style="6" customWidth="1"/>
    <col min="201" max="201" width="5.42578125" style="6" customWidth="1"/>
    <col min="202" max="202" width="46" style="6" customWidth="1"/>
    <col min="203" max="207" width="9.28515625" style="6" customWidth="1"/>
    <col min="208" max="208" width="8.85546875" style="6" customWidth="1"/>
    <col min="209" max="248" width="0" style="6" hidden="1" customWidth="1"/>
    <col min="249" max="255" width="9.140625" style="6" customWidth="1"/>
    <col min="256" max="16384" width="9.5703125" style="6"/>
  </cols>
  <sheetData>
    <row r="1" spans="1:3" s="13" customFormat="1" hidden="1" x14ac:dyDescent="0.25">
      <c r="A1" s="75" t="s">
        <v>0</v>
      </c>
      <c r="B1" s="75"/>
      <c r="C1" s="12"/>
    </row>
    <row r="2" spans="1:3" s="13" customFormat="1" hidden="1" x14ac:dyDescent="0.25">
      <c r="A2" s="75" t="s">
        <v>1</v>
      </c>
      <c r="B2" s="75"/>
      <c r="C2" s="12"/>
    </row>
    <row r="3" spans="1:3" s="13" customFormat="1" hidden="1" x14ac:dyDescent="0.25">
      <c r="A3" s="76" t="s">
        <v>2</v>
      </c>
      <c r="B3" s="76"/>
      <c r="C3" s="12"/>
    </row>
    <row r="4" spans="1:3" s="13" customFormat="1" hidden="1" x14ac:dyDescent="0.25">
      <c r="A4" s="14"/>
      <c r="B4" s="15"/>
      <c r="C4" s="12"/>
    </row>
    <row r="5" spans="1:3" s="13" customFormat="1" hidden="1" x14ac:dyDescent="0.25">
      <c r="A5" s="14"/>
      <c r="B5" s="15"/>
      <c r="C5" s="12"/>
    </row>
    <row r="6" spans="1:3" s="13" customFormat="1" hidden="1" x14ac:dyDescent="0.25">
      <c r="A6" s="14"/>
      <c r="B6" s="15"/>
      <c r="C6" s="12"/>
    </row>
    <row r="7" spans="1:3" s="13" customFormat="1" hidden="1" x14ac:dyDescent="0.25">
      <c r="A7" s="14"/>
      <c r="B7" s="15"/>
      <c r="C7" s="12"/>
    </row>
    <row r="8" spans="1:3" s="13" customFormat="1" hidden="1" x14ac:dyDescent="0.25">
      <c r="A8" s="16"/>
      <c r="B8" s="17"/>
      <c r="C8" s="12"/>
    </row>
    <row r="9" spans="1:3" s="13" customFormat="1" hidden="1" x14ac:dyDescent="0.25">
      <c r="A9" s="18">
        <v>1</v>
      </c>
      <c r="B9" s="18">
        <f>A9+1</f>
        <v>2</v>
      </c>
      <c r="C9" s="12"/>
    </row>
    <row r="10" spans="1:3" s="13" customFormat="1" hidden="1" x14ac:dyDescent="0.25">
      <c r="A10" s="18"/>
      <c r="B10" s="19" t="s">
        <v>3</v>
      </c>
      <c r="C10" s="12"/>
    </row>
    <row r="11" spans="1:3" s="13" customFormat="1" hidden="1" x14ac:dyDescent="0.25">
      <c r="A11" s="20" t="s">
        <v>4</v>
      </c>
      <c r="B11" s="21" t="s">
        <v>5</v>
      </c>
      <c r="C11" s="12"/>
    </row>
    <row r="12" spans="1:3" s="13" customFormat="1" hidden="1" x14ac:dyDescent="0.25">
      <c r="A12" s="20" t="s">
        <v>6</v>
      </c>
      <c r="B12" s="21" t="s">
        <v>7</v>
      </c>
      <c r="C12" s="12"/>
    </row>
    <row r="13" spans="1:3" s="13" customFormat="1" hidden="1" x14ac:dyDescent="0.25">
      <c r="A13" s="18" t="s">
        <v>8</v>
      </c>
      <c r="B13" s="22" t="s">
        <v>9</v>
      </c>
      <c r="C13" s="12"/>
    </row>
    <row r="14" spans="1:3" s="13" customFormat="1" hidden="1" x14ac:dyDescent="0.25">
      <c r="A14" s="20" t="s">
        <v>10</v>
      </c>
      <c r="B14" s="21" t="s">
        <v>11</v>
      </c>
      <c r="C14" s="12"/>
    </row>
    <row r="15" spans="1:3" s="13" customFormat="1" hidden="1" x14ac:dyDescent="0.25">
      <c r="A15" s="20" t="s">
        <v>12</v>
      </c>
      <c r="B15" s="21" t="s">
        <v>13</v>
      </c>
      <c r="C15" s="12"/>
    </row>
    <row r="16" spans="1:3" s="13" customFormat="1" hidden="1" x14ac:dyDescent="0.25">
      <c r="A16" s="20"/>
      <c r="B16" s="21" t="s">
        <v>14</v>
      </c>
      <c r="C16" s="12"/>
    </row>
    <row r="17" spans="1:3" s="13" customFormat="1" hidden="1" x14ac:dyDescent="0.25">
      <c r="A17" s="20"/>
      <c r="B17" s="21" t="s">
        <v>15</v>
      </c>
      <c r="C17" s="12"/>
    </row>
    <row r="18" spans="1:3" s="13" customFormat="1" hidden="1" x14ac:dyDescent="0.25">
      <c r="A18" s="20" t="s">
        <v>16</v>
      </c>
      <c r="B18" s="21" t="s">
        <v>17</v>
      </c>
      <c r="C18" s="12"/>
    </row>
    <row r="19" spans="1:3" s="13" customFormat="1" hidden="1" x14ac:dyDescent="0.25">
      <c r="A19" s="20"/>
      <c r="B19" s="21" t="s">
        <v>18</v>
      </c>
      <c r="C19" s="12"/>
    </row>
    <row r="20" spans="1:3" s="13" customFormat="1" hidden="1" x14ac:dyDescent="0.25">
      <c r="A20" s="20" t="s">
        <v>19</v>
      </c>
      <c r="B20" s="21" t="s">
        <v>20</v>
      </c>
      <c r="C20" s="12"/>
    </row>
    <row r="21" spans="1:3" s="13" customFormat="1" hidden="1" x14ac:dyDescent="0.25">
      <c r="A21" s="20"/>
      <c r="B21" s="21" t="s">
        <v>21</v>
      </c>
      <c r="C21" s="12"/>
    </row>
    <row r="22" spans="1:3" s="13" customFormat="1" hidden="1" x14ac:dyDescent="0.25">
      <c r="A22" s="20"/>
      <c r="B22" s="21" t="s">
        <v>22</v>
      </c>
      <c r="C22" s="12"/>
    </row>
    <row r="23" spans="1:3" s="13" customFormat="1" hidden="1" x14ac:dyDescent="0.25">
      <c r="A23" s="20" t="s">
        <v>23</v>
      </c>
      <c r="B23" s="21" t="s">
        <v>24</v>
      </c>
      <c r="C23" s="12"/>
    </row>
    <row r="24" spans="1:3" s="13" customFormat="1" hidden="1" x14ac:dyDescent="0.25">
      <c r="A24" s="20" t="s">
        <v>25</v>
      </c>
      <c r="B24" s="21" t="s">
        <v>26</v>
      </c>
      <c r="C24" s="12"/>
    </row>
    <row r="25" spans="1:3" s="13" customFormat="1" hidden="1" x14ac:dyDescent="0.25">
      <c r="A25" s="20" t="s">
        <v>27</v>
      </c>
      <c r="B25" s="21" t="s">
        <v>28</v>
      </c>
      <c r="C25" s="12"/>
    </row>
    <row r="26" spans="1:3" s="13" customFormat="1" hidden="1" x14ac:dyDescent="0.25">
      <c r="A26" s="23" t="s">
        <v>29</v>
      </c>
      <c r="B26" s="24" t="s">
        <v>30</v>
      </c>
      <c r="C26" s="12"/>
    </row>
    <row r="27" spans="1:3" s="13" customFormat="1" hidden="1" x14ac:dyDescent="0.25">
      <c r="A27" s="23"/>
      <c r="B27" s="24" t="s">
        <v>31</v>
      </c>
      <c r="C27" s="12"/>
    </row>
    <row r="28" spans="1:3" s="13" customFormat="1" hidden="1" x14ac:dyDescent="0.25">
      <c r="A28" s="23"/>
      <c r="B28" s="24" t="s">
        <v>33</v>
      </c>
      <c r="C28" s="12"/>
    </row>
    <row r="29" spans="1:3" s="13" customFormat="1" hidden="1" x14ac:dyDescent="0.25">
      <c r="A29" s="23"/>
      <c r="B29" s="24" t="s">
        <v>34</v>
      </c>
      <c r="C29" s="12"/>
    </row>
    <row r="30" spans="1:3" s="13" customFormat="1" hidden="1" x14ac:dyDescent="0.25">
      <c r="A30" s="23"/>
      <c r="B30" s="24" t="s">
        <v>35</v>
      </c>
      <c r="C30" s="12"/>
    </row>
    <row r="31" spans="1:3" s="13" customFormat="1" hidden="1" x14ac:dyDescent="0.25">
      <c r="A31" s="23" t="s">
        <v>32</v>
      </c>
      <c r="B31" s="24" t="s">
        <v>36</v>
      </c>
      <c r="C31" s="12"/>
    </row>
    <row r="32" spans="1:3" s="13" customFormat="1" hidden="1" x14ac:dyDescent="0.25">
      <c r="A32" s="23" t="s">
        <v>37</v>
      </c>
      <c r="B32" s="24" t="s">
        <v>38</v>
      </c>
      <c r="C32" s="12"/>
    </row>
    <row r="33" spans="1:3" s="13" customFormat="1" hidden="1" x14ac:dyDescent="0.25">
      <c r="A33" s="23"/>
      <c r="B33" s="24" t="s">
        <v>39</v>
      </c>
      <c r="C33" s="12"/>
    </row>
    <row r="34" spans="1:3" s="13" customFormat="1" hidden="1" x14ac:dyDescent="0.25">
      <c r="A34" s="23"/>
      <c r="B34" s="24" t="s">
        <v>40</v>
      </c>
      <c r="C34" s="12"/>
    </row>
    <row r="35" spans="1:3" s="13" customFormat="1" hidden="1" x14ac:dyDescent="0.25">
      <c r="A35" s="23" t="s">
        <v>41</v>
      </c>
      <c r="B35" s="24" t="s">
        <v>42</v>
      </c>
      <c r="C35" s="12"/>
    </row>
    <row r="36" spans="1:3" s="13" customFormat="1" hidden="1" x14ac:dyDescent="0.25">
      <c r="A36" s="25"/>
      <c r="B36" s="26"/>
      <c r="C36" s="12"/>
    </row>
    <row r="37" spans="1:3" s="13" customFormat="1" hidden="1" x14ac:dyDescent="0.25">
      <c r="A37" s="25"/>
      <c r="B37" s="26"/>
      <c r="C37" s="12"/>
    </row>
    <row r="38" spans="1:3" s="1" customFormat="1" x14ac:dyDescent="0.25">
      <c r="A38" s="74" t="s">
        <v>172</v>
      </c>
      <c r="B38" s="74"/>
      <c r="C38" s="8"/>
    </row>
    <row r="39" spans="1:3" s="1" customFormat="1" x14ac:dyDescent="0.25">
      <c r="A39" s="74" t="s">
        <v>170</v>
      </c>
      <c r="B39" s="74"/>
      <c r="C39" s="8"/>
    </row>
    <row r="40" spans="1:3" s="1" customFormat="1" x14ac:dyDescent="0.25">
      <c r="A40" s="74" t="s">
        <v>171</v>
      </c>
      <c r="B40" s="74"/>
      <c r="C40" s="8"/>
    </row>
    <row r="41" spans="1:3" s="1" customFormat="1" x14ac:dyDescent="0.25">
      <c r="A41" s="7"/>
      <c r="B41" s="2"/>
      <c r="C41" s="9"/>
    </row>
    <row r="42" spans="1:3" s="1" customFormat="1" x14ac:dyDescent="0.25">
      <c r="A42" s="3"/>
      <c r="B42" s="4" t="s">
        <v>176</v>
      </c>
      <c r="C42" s="10">
        <v>-196967.47</v>
      </c>
    </row>
    <row r="43" spans="1:3" s="29" customFormat="1" x14ac:dyDescent="0.25">
      <c r="A43" s="27"/>
      <c r="B43" s="73" t="s">
        <v>178</v>
      </c>
      <c r="C43" s="28"/>
    </row>
    <row r="44" spans="1:3" s="29" customFormat="1" x14ac:dyDescent="0.25">
      <c r="A44" s="27" t="s">
        <v>180</v>
      </c>
      <c r="B44" s="30" t="s">
        <v>43</v>
      </c>
      <c r="C44" s="28">
        <v>30469.347999999998</v>
      </c>
    </row>
    <row r="45" spans="1:3" s="29" customFormat="1" x14ac:dyDescent="0.25">
      <c r="A45" s="27" t="s">
        <v>181</v>
      </c>
      <c r="B45" s="30" t="s">
        <v>44</v>
      </c>
      <c r="C45" s="28">
        <v>15299.711999999996</v>
      </c>
    </row>
    <row r="46" spans="1:3" s="29" customFormat="1" x14ac:dyDescent="0.25">
      <c r="A46" s="27" t="s">
        <v>183</v>
      </c>
      <c r="B46" s="30" t="s">
        <v>45</v>
      </c>
      <c r="C46" s="28">
        <v>33120.023999999998</v>
      </c>
    </row>
    <row r="47" spans="1:3" s="29" customFormat="1" x14ac:dyDescent="0.25">
      <c r="A47" s="27" t="s">
        <v>182</v>
      </c>
      <c r="B47" s="30" t="s">
        <v>46</v>
      </c>
      <c r="C47" s="28">
        <v>38314.944000000003</v>
      </c>
    </row>
    <row r="48" spans="1:3" s="29" customFormat="1" ht="47.25" x14ac:dyDescent="0.25">
      <c r="A48" s="27" t="s">
        <v>184</v>
      </c>
      <c r="B48" s="30" t="s">
        <v>47</v>
      </c>
      <c r="C48" s="28">
        <v>5831.7809999999999</v>
      </c>
    </row>
    <row r="49" spans="1:3" s="29" customFormat="1" x14ac:dyDescent="0.25">
      <c r="A49" s="27"/>
      <c r="B49" s="31" t="s">
        <v>48</v>
      </c>
      <c r="C49" s="32">
        <f>SUM(C44:C48)</f>
        <v>123035.80900000001</v>
      </c>
    </row>
    <row r="50" spans="1:3" s="29" customFormat="1" x14ac:dyDescent="0.25">
      <c r="A50" s="27"/>
      <c r="B50" s="73" t="s">
        <v>179</v>
      </c>
      <c r="C50" s="28"/>
    </row>
    <row r="51" spans="1:3" s="29" customFormat="1" x14ac:dyDescent="0.25">
      <c r="A51" s="27" t="s">
        <v>185</v>
      </c>
      <c r="B51" s="30" t="s">
        <v>49</v>
      </c>
      <c r="C51" s="28">
        <v>13663</v>
      </c>
    </row>
    <row r="52" spans="1:3" s="29" customFormat="1" x14ac:dyDescent="0.25">
      <c r="A52" s="27" t="s">
        <v>51</v>
      </c>
      <c r="B52" s="30" t="s">
        <v>50</v>
      </c>
      <c r="C52" s="28">
        <v>23851.386999999999</v>
      </c>
    </row>
    <row r="53" spans="1:3" s="29" customFormat="1" x14ac:dyDescent="0.25">
      <c r="A53" s="27" t="s">
        <v>53</v>
      </c>
      <c r="B53" s="30" t="s">
        <v>52</v>
      </c>
      <c r="C53" s="28">
        <v>5606.7620000000006</v>
      </c>
    </row>
    <row r="54" spans="1:3" s="29" customFormat="1" ht="21" customHeight="1" x14ac:dyDescent="0.25">
      <c r="A54" s="27" t="s">
        <v>57</v>
      </c>
      <c r="B54" s="30" t="s">
        <v>54</v>
      </c>
      <c r="C54" s="28">
        <v>5927.9</v>
      </c>
    </row>
    <row r="55" spans="1:3" s="29" customFormat="1" x14ac:dyDescent="0.25">
      <c r="A55" s="27" t="s">
        <v>186</v>
      </c>
      <c r="B55" s="30" t="s">
        <v>55</v>
      </c>
      <c r="C55" s="28">
        <v>25551.51733333333</v>
      </c>
    </row>
    <row r="56" spans="1:3" s="29" customFormat="1" x14ac:dyDescent="0.25">
      <c r="A56" s="27" t="s">
        <v>187</v>
      </c>
      <c r="B56" s="30" t="s">
        <v>56</v>
      </c>
      <c r="C56" s="28">
        <v>27810.794666666661</v>
      </c>
    </row>
    <row r="57" spans="1:3" s="29" customFormat="1" ht="31.5" x14ac:dyDescent="0.25">
      <c r="A57" s="27" t="s">
        <v>188</v>
      </c>
      <c r="B57" s="30" t="s">
        <v>58</v>
      </c>
      <c r="C57" s="28">
        <v>6898.7999999999993</v>
      </c>
    </row>
    <row r="58" spans="1:3" s="29" customFormat="1" ht="31.5" x14ac:dyDescent="0.25">
      <c r="A58" s="27" t="s">
        <v>189</v>
      </c>
      <c r="B58" s="30" t="s">
        <v>59</v>
      </c>
      <c r="C58" s="28">
        <v>673.88</v>
      </c>
    </row>
    <row r="59" spans="1:3" s="29" customFormat="1" ht="31.5" x14ac:dyDescent="0.25">
      <c r="A59" s="27" t="s">
        <v>190</v>
      </c>
      <c r="B59" s="30" t="s">
        <v>60</v>
      </c>
      <c r="C59" s="28">
        <v>10329.227999999999</v>
      </c>
    </row>
    <row r="60" spans="1:3" s="29" customFormat="1" x14ac:dyDescent="0.25">
      <c r="A60" s="27" t="s">
        <v>191</v>
      </c>
      <c r="B60" s="30" t="s">
        <v>61</v>
      </c>
      <c r="C60" s="28">
        <v>5224.2540000000008</v>
      </c>
    </row>
    <row r="61" spans="1:3" s="29" customFormat="1" x14ac:dyDescent="0.25">
      <c r="A61" s="27"/>
      <c r="B61" s="31" t="s">
        <v>192</v>
      </c>
      <c r="C61" s="32">
        <f>SUM(C51:C60)</f>
        <v>125537.52300000002</v>
      </c>
    </row>
    <row r="62" spans="1:3" s="29" customFormat="1" x14ac:dyDescent="0.25">
      <c r="A62" s="27"/>
      <c r="B62" s="73" t="s">
        <v>193</v>
      </c>
      <c r="C62" s="28"/>
    </row>
    <row r="63" spans="1:3" s="29" customFormat="1" ht="31.5" x14ac:dyDescent="0.25">
      <c r="A63" s="27" t="s">
        <v>194</v>
      </c>
      <c r="B63" s="30" t="s">
        <v>63</v>
      </c>
      <c r="C63" s="28">
        <v>131035.05799999998</v>
      </c>
    </row>
    <row r="64" spans="1:3" s="29" customFormat="1" x14ac:dyDescent="0.25">
      <c r="A64" s="27" t="s">
        <v>195</v>
      </c>
      <c r="B64" s="30" t="s">
        <v>64</v>
      </c>
      <c r="C64" s="28">
        <v>3112.89</v>
      </c>
    </row>
    <row r="65" spans="1:3" s="29" customFormat="1" x14ac:dyDescent="0.25">
      <c r="A65" s="27"/>
      <c r="B65" s="31" t="s">
        <v>62</v>
      </c>
      <c r="C65" s="32">
        <f>SUM(C63:C64)</f>
        <v>134147.94799999997</v>
      </c>
    </row>
    <row r="66" spans="1:3" s="29" customFormat="1" x14ac:dyDescent="0.25">
      <c r="A66" s="27"/>
      <c r="B66" s="73" t="s">
        <v>196</v>
      </c>
      <c r="C66" s="28"/>
    </row>
    <row r="67" spans="1:3" s="29" customFormat="1" ht="31.5" x14ac:dyDescent="0.25">
      <c r="A67" s="27" t="s">
        <v>197</v>
      </c>
      <c r="B67" s="30" t="s">
        <v>65</v>
      </c>
      <c r="C67" s="28">
        <v>9941.8260000000009</v>
      </c>
    </row>
    <row r="68" spans="1:3" s="29" customFormat="1" ht="31.5" x14ac:dyDescent="0.25">
      <c r="A68" s="27" t="s">
        <v>198</v>
      </c>
      <c r="B68" s="30" t="s">
        <v>66</v>
      </c>
      <c r="C68" s="28">
        <v>38961.210000000006</v>
      </c>
    </row>
    <row r="69" spans="1:3" s="29" customFormat="1" ht="47.25" x14ac:dyDescent="0.25">
      <c r="A69" s="27" t="s">
        <v>199</v>
      </c>
      <c r="B69" s="30" t="s">
        <v>67</v>
      </c>
      <c r="C69" s="28">
        <v>19480.605000000003</v>
      </c>
    </row>
    <row r="70" spans="1:3" s="29" customFormat="1" x14ac:dyDescent="0.25">
      <c r="A70" s="27" t="s">
        <v>200</v>
      </c>
      <c r="B70" s="30" t="s">
        <v>68</v>
      </c>
      <c r="C70" s="28">
        <v>2638.23</v>
      </c>
    </row>
    <row r="71" spans="1:3" s="29" customFormat="1" ht="31.5" x14ac:dyDescent="0.25">
      <c r="A71" s="27" t="s">
        <v>69</v>
      </c>
      <c r="B71" s="30" t="s">
        <v>70</v>
      </c>
      <c r="C71" s="28">
        <v>25217.895999999997</v>
      </c>
    </row>
    <row r="72" spans="1:3" s="29" customFormat="1" x14ac:dyDescent="0.25">
      <c r="A72" s="27"/>
      <c r="B72" s="31" t="s">
        <v>71</v>
      </c>
      <c r="C72" s="32">
        <f>SUM(C67:C71)</f>
        <v>96239.766999999993</v>
      </c>
    </row>
    <row r="73" spans="1:3" s="29" customFormat="1" ht="31.5" x14ac:dyDescent="0.25">
      <c r="A73" s="27"/>
      <c r="B73" s="31" t="s">
        <v>201</v>
      </c>
      <c r="C73" s="28">
        <v>54814.392000000007</v>
      </c>
    </row>
    <row r="74" spans="1:3" s="29" customFormat="1" x14ac:dyDescent="0.25">
      <c r="A74" s="27" t="s">
        <v>73</v>
      </c>
      <c r="B74" s="30" t="s">
        <v>202</v>
      </c>
      <c r="C74" s="28">
        <v>15315.786000000002</v>
      </c>
    </row>
    <row r="75" spans="1:3" s="29" customFormat="1" x14ac:dyDescent="0.25">
      <c r="A75" s="27"/>
      <c r="B75" s="31" t="s">
        <v>74</v>
      </c>
      <c r="C75" s="32">
        <f>SUM(C73:C74)</f>
        <v>70130.178000000014</v>
      </c>
    </row>
    <row r="76" spans="1:3" s="29" customFormat="1" x14ac:dyDescent="0.25">
      <c r="A76" s="27"/>
      <c r="B76" s="31" t="s">
        <v>203</v>
      </c>
      <c r="C76" s="28">
        <v>3214.8240000000001</v>
      </c>
    </row>
    <row r="77" spans="1:3" s="29" customFormat="1" x14ac:dyDescent="0.25">
      <c r="A77" s="27"/>
      <c r="B77" s="31" t="s">
        <v>204</v>
      </c>
      <c r="C77" s="28">
        <v>3119.7620000000006</v>
      </c>
    </row>
    <row r="78" spans="1:3" s="29" customFormat="1" x14ac:dyDescent="0.25">
      <c r="A78" s="27"/>
      <c r="B78" s="31" t="s">
        <v>205</v>
      </c>
      <c r="C78" s="28"/>
    </row>
    <row r="79" spans="1:3" s="29" customFormat="1" x14ac:dyDescent="0.25">
      <c r="A79" s="27" t="s">
        <v>77</v>
      </c>
      <c r="B79" s="30" t="s">
        <v>78</v>
      </c>
      <c r="C79" s="28">
        <v>4800.12</v>
      </c>
    </row>
    <row r="80" spans="1:3" s="29" customFormat="1" x14ac:dyDescent="0.25">
      <c r="A80" s="27" t="s">
        <v>79</v>
      </c>
      <c r="B80" s="30" t="s">
        <v>80</v>
      </c>
      <c r="C80" s="28">
        <v>3616.9800000000005</v>
      </c>
    </row>
    <row r="81" spans="1:3" s="29" customFormat="1" ht="31.5" x14ac:dyDescent="0.25">
      <c r="A81" s="27" t="s">
        <v>206</v>
      </c>
      <c r="B81" s="30" t="s">
        <v>82</v>
      </c>
      <c r="C81" s="28">
        <v>3521.579999999999</v>
      </c>
    </row>
    <row r="82" spans="1:3" s="29" customFormat="1" ht="31.5" x14ac:dyDescent="0.25">
      <c r="A82" s="27" t="s">
        <v>81</v>
      </c>
      <c r="B82" s="30" t="s">
        <v>84</v>
      </c>
      <c r="C82" s="28">
        <v>3521.579999999999</v>
      </c>
    </row>
    <row r="83" spans="1:3" s="29" customFormat="1" ht="31.5" x14ac:dyDescent="0.25">
      <c r="A83" s="27" t="s">
        <v>83</v>
      </c>
      <c r="B83" s="30" t="s">
        <v>85</v>
      </c>
      <c r="C83" s="28">
        <v>7043.159999999998</v>
      </c>
    </row>
    <row r="84" spans="1:3" s="29" customFormat="1" x14ac:dyDescent="0.25">
      <c r="A84" s="27"/>
      <c r="B84" s="31" t="s">
        <v>87</v>
      </c>
      <c r="C84" s="32">
        <f>SUM(C79:C83)</f>
        <v>22503.42</v>
      </c>
    </row>
    <row r="85" spans="1:3" s="35" customFormat="1" x14ac:dyDescent="0.25">
      <c r="A85" s="27"/>
      <c r="B85" s="31" t="s">
        <v>207</v>
      </c>
      <c r="C85" s="34"/>
    </row>
    <row r="86" spans="1:3" s="35" customFormat="1" x14ac:dyDescent="0.25">
      <c r="A86" s="27" t="s">
        <v>208</v>
      </c>
      <c r="B86" s="31" t="s">
        <v>88</v>
      </c>
      <c r="C86" s="34"/>
    </row>
    <row r="87" spans="1:3" s="35" customFormat="1" ht="31.5" x14ac:dyDescent="0.25">
      <c r="A87" s="27"/>
      <c r="B87" s="36" t="s">
        <v>89</v>
      </c>
      <c r="C87" s="34">
        <v>12850.199999999999</v>
      </c>
    </row>
    <row r="88" spans="1:3" s="39" customFormat="1" ht="31.5" x14ac:dyDescent="0.25">
      <c r="A88" s="27" t="s">
        <v>209</v>
      </c>
      <c r="B88" s="38" t="s">
        <v>90</v>
      </c>
      <c r="C88" s="34"/>
    </row>
    <row r="89" spans="1:3" s="39" customFormat="1" x14ac:dyDescent="0.25">
      <c r="A89" s="37"/>
      <c r="B89" s="36" t="s">
        <v>91</v>
      </c>
      <c r="C89" s="34">
        <v>0</v>
      </c>
    </row>
    <row r="90" spans="1:3" s="39" customFormat="1" x14ac:dyDescent="0.25">
      <c r="A90" s="37"/>
      <c r="B90" s="36" t="s">
        <v>92</v>
      </c>
      <c r="C90" s="34">
        <v>0</v>
      </c>
    </row>
    <row r="91" spans="1:3" s="39" customFormat="1" x14ac:dyDescent="0.25">
      <c r="A91" s="37"/>
      <c r="B91" s="36" t="s">
        <v>93</v>
      </c>
      <c r="C91" s="34">
        <v>0</v>
      </c>
    </row>
    <row r="92" spans="1:3" s="42" customFormat="1" x14ac:dyDescent="0.25">
      <c r="A92" s="40"/>
      <c r="B92" s="41" t="s">
        <v>94</v>
      </c>
      <c r="C92" s="34">
        <v>0</v>
      </c>
    </row>
    <row r="93" spans="1:3" s="42" customFormat="1" x14ac:dyDescent="0.25">
      <c r="A93" s="40" t="s">
        <v>95</v>
      </c>
      <c r="B93" s="43" t="s">
        <v>96</v>
      </c>
      <c r="C93" s="34">
        <v>400.52</v>
      </c>
    </row>
    <row r="94" spans="1:3" s="42" customFormat="1" x14ac:dyDescent="0.25">
      <c r="A94" s="40" t="s">
        <v>97</v>
      </c>
      <c r="B94" s="43" t="s">
        <v>98</v>
      </c>
      <c r="C94" s="34">
        <v>770.92</v>
      </c>
    </row>
    <row r="95" spans="1:3" s="42" customFormat="1" x14ac:dyDescent="0.25">
      <c r="A95" s="40" t="s">
        <v>99</v>
      </c>
      <c r="B95" s="43" t="s">
        <v>100</v>
      </c>
      <c r="C95" s="34">
        <v>296</v>
      </c>
    </row>
    <row r="96" spans="1:3" s="42" customFormat="1" x14ac:dyDescent="0.25">
      <c r="A96" s="40" t="s">
        <v>10</v>
      </c>
      <c r="B96" s="44" t="s">
        <v>101</v>
      </c>
      <c r="C96" s="34">
        <v>569.31999999999994</v>
      </c>
    </row>
    <row r="97" spans="1:3" s="42" customFormat="1" x14ac:dyDescent="0.25">
      <c r="A97" s="40" t="s">
        <v>12</v>
      </c>
      <c r="B97" s="44" t="s">
        <v>102</v>
      </c>
      <c r="C97" s="34">
        <v>439.3</v>
      </c>
    </row>
    <row r="98" spans="1:3" s="42" customFormat="1" x14ac:dyDescent="0.25">
      <c r="A98" s="37"/>
      <c r="B98" s="45" t="s">
        <v>103</v>
      </c>
      <c r="C98" s="34">
        <v>0</v>
      </c>
    </row>
    <row r="99" spans="1:3" s="42" customFormat="1" x14ac:dyDescent="0.25">
      <c r="A99" s="37"/>
      <c r="B99" s="44" t="s">
        <v>104</v>
      </c>
      <c r="C99" s="34">
        <v>200.26</v>
      </c>
    </row>
    <row r="100" spans="1:3" s="42" customFormat="1" x14ac:dyDescent="0.25">
      <c r="A100" s="37"/>
      <c r="B100" s="46" t="s">
        <v>105</v>
      </c>
      <c r="C100" s="34">
        <v>1541.84</v>
      </c>
    </row>
    <row r="101" spans="1:3" s="42" customFormat="1" x14ac:dyDescent="0.25">
      <c r="A101" s="37"/>
      <c r="B101" s="46" t="s">
        <v>106</v>
      </c>
      <c r="C101" s="34">
        <v>296</v>
      </c>
    </row>
    <row r="102" spans="1:3" s="42" customFormat="1" x14ac:dyDescent="0.25">
      <c r="A102" s="37"/>
      <c r="B102" s="46" t="s">
        <v>107</v>
      </c>
      <c r="C102" s="34">
        <v>369.06</v>
      </c>
    </row>
    <row r="103" spans="1:3" s="42" customFormat="1" x14ac:dyDescent="0.25">
      <c r="A103" s="37"/>
      <c r="B103" s="47" t="s">
        <v>108</v>
      </c>
      <c r="C103" s="34">
        <v>0</v>
      </c>
    </row>
    <row r="104" spans="1:3" s="42" customFormat="1" x14ac:dyDescent="0.25">
      <c r="A104" s="37"/>
      <c r="B104" s="46" t="s">
        <v>109</v>
      </c>
      <c r="C104" s="34">
        <v>4242.4399999999996</v>
      </c>
    </row>
    <row r="105" spans="1:3" s="42" customFormat="1" x14ac:dyDescent="0.25">
      <c r="A105" s="37"/>
      <c r="B105" s="46" t="s">
        <v>110</v>
      </c>
      <c r="C105" s="34">
        <v>699.11</v>
      </c>
    </row>
    <row r="106" spans="1:3" s="42" customFormat="1" x14ac:dyDescent="0.25">
      <c r="A106" s="37"/>
      <c r="B106" s="46" t="s">
        <v>111</v>
      </c>
      <c r="C106" s="34">
        <v>699.11</v>
      </c>
    </row>
    <row r="107" spans="1:3" s="42" customFormat="1" x14ac:dyDescent="0.25">
      <c r="A107" s="37"/>
      <c r="B107" s="46" t="s">
        <v>112</v>
      </c>
      <c r="C107" s="34">
        <v>216.89</v>
      </c>
    </row>
    <row r="108" spans="1:3" s="42" customFormat="1" x14ac:dyDescent="0.25">
      <c r="A108" s="37"/>
      <c r="B108" s="46" t="s">
        <v>113</v>
      </c>
      <c r="C108" s="34">
        <v>76.45</v>
      </c>
    </row>
    <row r="109" spans="1:3" s="39" customFormat="1" x14ac:dyDescent="0.25">
      <c r="A109" s="37"/>
      <c r="B109" s="30" t="s">
        <v>114</v>
      </c>
      <c r="C109" s="34">
        <v>203.77</v>
      </c>
    </row>
    <row r="110" spans="1:3" s="39" customFormat="1" x14ac:dyDescent="0.25">
      <c r="A110" s="37"/>
      <c r="B110" s="30" t="s">
        <v>115</v>
      </c>
      <c r="C110" s="34">
        <v>393.91</v>
      </c>
    </row>
    <row r="111" spans="1:3" s="39" customFormat="1" x14ac:dyDescent="0.25">
      <c r="A111" s="37"/>
      <c r="B111" s="30" t="s">
        <v>116</v>
      </c>
      <c r="C111" s="34">
        <v>787.82</v>
      </c>
    </row>
    <row r="112" spans="1:3" s="39" customFormat="1" x14ac:dyDescent="0.25">
      <c r="A112" s="37"/>
      <c r="B112" s="30" t="s">
        <v>117</v>
      </c>
      <c r="C112" s="34">
        <v>953.91</v>
      </c>
    </row>
    <row r="113" spans="1:3" s="39" customFormat="1" x14ac:dyDescent="0.25">
      <c r="A113" s="37"/>
      <c r="B113" s="30" t="s">
        <v>118</v>
      </c>
      <c r="C113" s="34">
        <v>996.96</v>
      </c>
    </row>
    <row r="114" spans="1:3" s="39" customFormat="1" x14ac:dyDescent="0.25">
      <c r="A114" s="37"/>
      <c r="B114" s="30" t="s">
        <v>119</v>
      </c>
      <c r="C114" s="34">
        <v>2990.88</v>
      </c>
    </row>
    <row r="115" spans="1:3" s="39" customFormat="1" x14ac:dyDescent="0.25">
      <c r="A115" s="37"/>
      <c r="B115" s="30" t="s">
        <v>120</v>
      </c>
      <c r="C115" s="34">
        <v>0</v>
      </c>
    </row>
    <row r="116" spans="1:3" s="39" customFormat="1" x14ac:dyDescent="0.25">
      <c r="A116" s="37"/>
      <c r="B116" s="30" t="s">
        <v>121</v>
      </c>
      <c r="C116" s="34">
        <v>360.27</v>
      </c>
    </row>
    <row r="117" spans="1:3" s="39" customFormat="1" x14ac:dyDescent="0.25">
      <c r="A117" s="48"/>
      <c r="B117" s="49" t="s">
        <v>122</v>
      </c>
      <c r="C117" s="34">
        <v>0</v>
      </c>
    </row>
    <row r="118" spans="1:3" s="39" customFormat="1" x14ac:dyDescent="0.25">
      <c r="A118" s="50" t="s">
        <v>95</v>
      </c>
      <c r="B118" s="36" t="s">
        <v>123</v>
      </c>
      <c r="C118" s="34">
        <v>296</v>
      </c>
    </row>
    <row r="119" spans="1:3" s="39" customFormat="1" x14ac:dyDescent="0.25">
      <c r="A119" s="50" t="s">
        <v>97</v>
      </c>
      <c r="B119" s="36" t="s">
        <v>124</v>
      </c>
      <c r="C119" s="34">
        <v>369.06</v>
      </c>
    </row>
    <row r="120" spans="1:3" s="39" customFormat="1" x14ac:dyDescent="0.25">
      <c r="A120" s="50" t="s">
        <v>99</v>
      </c>
      <c r="B120" s="36" t="s">
        <v>102</v>
      </c>
      <c r="C120" s="34">
        <v>219.65</v>
      </c>
    </row>
    <row r="121" spans="1:3" s="39" customFormat="1" x14ac:dyDescent="0.25">
      <c r="A121" s="37" t="s">
        <v>125</v>
      </c>
      <c r="B121" s="38" t="s">
        <v>126</v>
      </c>
      <c r="C121" s="34"/>
    </row>
    <row r="122" spans="1:3" s="39" customFormat="1" x14ac:dyDescent="0.25">
      <c r="A122" s="37"/>
      <c r="B122" s="51" t="s">
        <v>127</v>
      </c>
      <c r="C122" s="34">
        <v>53314.97</v>
      </c>
    </row>
    <row r="123" spans="1:3" s="39" customFormat="1" x14ac:dyDescent="0.25">
      <c r="A123" s="37"/>
      <c r="B123" s="36" t="s">
        <v>128</v>
      </c>
      <c r="C123" s="34">
        <v>787.94519999999989</v>
      </c>
    </row>
    <row r="124" spans="1:3" s="39" customFormat="1" x14ac:dyDescent="0.25">
      <c r="A124" s="37"/>
      <c r="B124" s="36" t="s">
        <v>129</v>
      </c>
      <c r="C124" s="34">
        <v>993.19</v>
      </c>
    </row>
    <row r="125" spans="1:3" s="39" customFormat="1" x14ac:dyDescent="0.25">
      <c r="A125" s="37"/>
      <c r="B125" s="30" t="s">
        <v>130</v>
      </c>
      <c r="C125" s="34">
        <v>244.4</v>
      </c>
    </row>
    <row r="126" spans="1:3" s="39" customFormat="1" x14ac:dyDescent="0.25">
      <c r="A126" s="37"/>
      <c r="B126" s="36" t="s">
        <v>131</v>
      </c>
      <c r="C126" s="34">
        <v>0</v>
      </c>
    </row>
    <row r="127" spans="1:3" s="39" customFormat="1" x14ac:dyDescent="0.25">
      <c r="A127" s="37"/>
      <c r="B127" s="36" t="s">
        <v>132</v>
      </c>
      <c r="C127" s="34">
        <v>993.19</v>
      </c>
    </row>
    <row r="128" spans="1:3" s="39" customFormat="1" x14ac:dyDescent="0.25">
      <c r="A128" s="37"/>
      <c r="B128" s="30" t="s">
        <v>133</v>
      </c>
      <c r="C128" s="34">
        <v>795.58</v>
      </c>
    </row>
    <row r="129" spans="1:6" s="39" customFormat="1" x14ac:dyDescent="0.25">
      <c r="A129" s="37"/>
      <c r="B129" s="30" t="s">
        <v>134</v>
      </c>
      <c r="C129" s="34">
        <v>1765.44</v>
      </c>
    </row>
    <row r="130" spans="1:6" s="35" customFormat="1" x14ac:dyDescent="0.25">
      <c r="A130" s="52"/>
      <c r="B130" s="31" t="s">
        <v>210</v>
      </c>
      <c r="C130" s="53">
        <f>SUM(C87:C129)</f>
        <v>90134.3652</v>
      </c>
    </row>
    <row r="131" spans="1:6" s="35" customFormat="1" x14ac:dyDescent="0.25">
      <c r="A131" s="33"/>
      <c r="B131" s="31" t="s">
        <v>211</v>
      </c>
      <c r="C131" s="53">
        <v>207725.43599999993</v>
      </c>
    </row>
    <row r="132" spans="1:6" s="35" customFormat="1" x14ac:dyDescent="0.25">
      <c r="A132" s="33"/>
      <c r="B132" s="31" t="s">
        <v>212</v>
      </c>
      <c r="C132" s="53">
        <f>C49+C61+C65+C72+C75+C76+C77+C84+C130+C131</f>
        <v>875789.03220000002</v>
      </c>
      <c r="E132" s="39"/>
    </row>
    <row r="133" spans="1:6" s="57" customFormat="1" x14ac:dyDescent="0.25">
      <c r="A133" s="54"/>
      <c r="B133" s="55" t="s">
        <v>173</v>
      </c>
      <c r="C133" s="10">
        <v>796356.69</v>
      </c>
      <c r="D133" s="56"/>
      <c r="E133" s="56"/>
      <c r="F133" s="56"/>
    </row>
    <row r="134" spans="1:6" s="57" customFormat="1" x14ac:dyDescent="0.25">
      <c r="A134" s="54"/>
      <c r="B134" s="55" t="s">
        <v>174</v>
      </c>
      <c r="C134" s="10">
        <v>764046.21</v>
      </c>
      <c r="D134" s="58"/>
      <c r="E134" s="58"/>
      <c r="F134" s="58"/>
    </row>
    <row r="135" spans="1:6" s="57" customFormat="1" x14ac:dyDescent="0.25">
      <c r="A135" s="54"/>
      <c r="B135" s="55" t="s">
        <v>177</v>
      </c>
      <c r="C135" s="10">
        <f>C134-C132</f>
        <v>-111742.82220000005</v>
      </c>
      <c r="D135" s="58"/>
      <c r="E135" s="58"/>
      <c r="F135" s="58"/>
    </row>
    <row r="136" spans="1:6" s="57" customFormat="1" x14ac:dyDescent="0.25">
      <c r="A136" s="54"/>
      <c r="B136" s="55" t="s">
        <v>175</v>
      </c>
      <c r="C136" s="59">
        <f>C42+C135</f>
        <v>-308710.29220000003</v>
      </c>
    </row>
    <row r="138" spans="1:6" ht="12.75" customHeight="1" x14ac:dyDescent="0.25">
      <c r="A138" s="25"/>
      <c r="B138" s="26"/>
    </row>
    <row r="139" spans="1:6" ht="12.75" customHeight="1" x14ac:dyDescent="0.25">
      <c r="A139" s="25"/>
      <c r="B139" s="26"/>
    </row>
    <row r="140" spans="1:6" ht="12.75" customHeight="1" x14ac:dyDescent="0.25">
      <c r="A140" s="25"/>
      <c r="B140" s="26"/>
    </row>
    <row r="141" spans="1:6" x14ac:dyDescent="0.25">
      <c r="A141" s="25"/>
      <c r="B141" s="26"/>
    </row>
    <row r="142" spans="1:6" x14ac:dyDescent="0.25">
      <c r="A142" s="25"/>
      <c r="B142" s="26"/>
    </row>
    <row r="143" spans="1:6" x14ac:dyDescent="0.25">
      <c r="A143" s="60"/>
      <c r="B143" s="13"/>
    </row>
    <row r="144" spans="1:6" ht="12.75" hidden="1" customHeight="1" x14ac:dyDescent="0.25">
      <c r="A144" s="60"/>
      <c r="B144" s="61" t="s">
        <v>136</v>
      </c>
    </row>
    <row r="145" spans="1:2" ht="12.75" hidden="1" customHeight="1" x14ac:dyDescent="0.25">
      <c r="A145" s="60"/>
      <c r="B145" s="61" t="s">
        <v>137</v>
      </c>
    </row>
    <row r="146" spans="1:2" ht="12.75" hidden="1" customHeight="1" x14ac:dyDescent="0.25">
      <c r="A146" s="60"/>
      <c r="B146" s="13"/>
    </row>
    <row r="147" spans="1:2" ht="33.75" hidden="1" customHeight="1" x14ac:dyDescent="0.25">
      <c r="A147" s="62" t="s">
        <v>138</v>
      </c>
      <c r="B147" s="63" t="s">
        <v>139</v>
      </c>
    </row>
    <row r="148" spans="1:2" ht="12.75" hidden="1" customHeight="1" x14ac:dyDescent="0.25">
      <c r="A148" s="64" t="s">
        <v>140</v>
      </c>
      <c r="B148" s="65" t="s">
        <v>141</v>
      </c>
    </row>
    <row r="149" spans="1:2" ht="12.75" hidden="1" customHeight="1" x14ac:dyDescent="0.25">
      <c r="A149" s="64" t="s">
        <v>142</v>
      </c>
      <c r="B149" s="66" t="s">
        <v>143</v>
      </c>
    </row>
    <row r="150" spans="1:2" ht="12.75" hidden="1" customHeight="1" x14ac:dyDescent="0.25">
      <c r="A150" s="64" t="s">
        <v>144</v>
      </c>
      <c r="B150" s="66" t="s">
        <v>145</v>
      </c>
    </row>
    <row r="151" spans="1:2" ht="12.75" hidden="1" customHeight="1" x14ac:dyDescent="0.25">
      <c r="A151" s="64" t="s">
        <v>146</v>
      </c>
      <c r="B151" s="66" t="s">
        <v>147</v>
      </c>
    </row>
    <row r="152" spans="1:2" hidden="1" x14ac:dyDescent="0.25">
      <c r="A152" s="64" t="s">
        <v>72</v>
      </c>
      <c r="B152" s="66" t="s">
        <v>148</v>
      </c>
    </row>
    <row r="153" spans="1:2" hidden="1" x14ac:dyDescent="0.25">
      <c r="A153" s="64" t="s">
        <v>76</v>
      </c>
      <c r="B153" s="66" t="s">
        <v>149</v>
      </c>
    </row>
    <row r="154" spans="1:2" hidden="1" x14ac:dyDescent="0.25">
      <c r="A154" s="64" t="s">
        <v>75</v>
      </c>
      <c r="B154" s="66" t="s">
        <v>150</v>
      </c>
    </row>
    <row r="155" spans="1:2" ht="47.25" hidden="1" x14ac:dyDescent="0.25">
      <c r="A155" s="64" t="s">
        <v>151</v>
      </c>
      <c r="B155" s="65" t="s">
        <v>152</v>
      </c>
    </row>
    <row r="156" spans="1:2" ht="31.5" hidden="1" x14ac:dyDescent="0.25">
      <c r="A156" s="64" t="s">
        <v>153</v>
      </c>
      <c r="B156" s="65" t="s">
        <v>154</v>
      </c>
    </row>
    <row r="157" spans="1:2" hidden="1" x14ac:dyDescent="0.25">
      <c r="A157" s="64" t="s">
        <v>155</v>
      </c>
      <c r="B157" s="66" t="s">
        <v>156</v>
      </c>
    </row>
    <row r="158" spans="1:2" hidden="1" x14ac:dyDescent="0.25">
      <c r="A158" s="64" t="s">
        <v>157</v>
      </c>
      <c r="B158" s="66" t="s">
        <v>158</v>
      </c>
    </row>
    <row r="159" spans="1:2" hidden="1" x14ac:dyDescent="0.25">
      <c r="A159" s="64" t="s">
        <v>159</v>
      </c>
      <c r="B159" s="66" t="s">
        <v>160</v>
      </c>
    </row>
    <row r="160" spans="1:2" hidden="1" x14ac:dyDescent="0.25">
      <c r="A160" s="64" t="s">
        <v>135</v>
      </c>
      <c r="B160" s="65" t="s">
        <v>161</v>
      </c>
    </row>
    <row r="161" spans="1:2" hidden="1" x14ac:dyDescent="0.25">
      <c r="A161" s="64" t="s">
        <v>162</v>
      </c>
      <c r="B161" s="65" t="s">
        <v>86</v>
      </c>
    </row>
    <row r="162" spans="1:2" hidden="1" x14ac:dyDescent="0.25">
      <c r="A162" s="64" t="s">
        <v>162</v>
      </c>
      <c r="B162" s="66" t="s">
        <v>163</v>
      </c>
    </row>
    <row r="163" spans="1:2" hidden="1" x14ac:dyDescent="0.25">
      <c r="A163" s="64" t="s">
        <v>164</v>
      </c>
      <c r="B163" s="66" t="s">
        <v>165</v>
      </c>
    </row>
    <row r="164" spans="1:2" ht="16.5" hidden="1" thickBot="1" x14ac:dyDescent="0.3">
      <c r="A164" s="67"/>
      <c r="B164" s="68" t="s">
        <v>166</v>
      </c>
    </row>
    <row r="165" spans="1:2" hidden="1" x14ac:dyDescent="0.25">
      <c r="A165" s="20"/>
      <c r="B165" s="66" t="s">
        <v>167</v>
      </c>
    </row>
    <row r="166" spans="1:2" hidden="1" x14ac:dyDescent="0.25">
      <c r="A166" s="69"/>
      <c r="B166" s="70" t="s">
        <v>168</v>
      </c>
    </row>
    <row r="167" spans="1:2" ht="16.5" hidden="1" thickBot="1" x14ac:dyDescent="0.3">
      <c r="A167" s="71"/>
      <c r="B167" s="72" t="s">
        <v>169</v>
      </c>
    </row>
    <row r="168" spans="1:2" hidden="1" x14ac:dyDescent="0.25"/>
  </sheetData>
  <mergeCells count="6">
    <mergeCell ref="A40:B40"/>
    <mergeCell ref="A1:B1"/>
    <mergeCell ref="A2:B2"/>
    <mergeCell ref="A3:B3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2023-01-19T03:13:53Z</dcterms:created>
  <dcterms:modified xsi:type="dcterms:W3CDTF">2023-02-28T02:12:12Z</dcterms:modified>
</cp:coreProperties>
</file>