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4" i="1"/>
  <c r="C135"/>
  <c r="C127"/>
  <c r="C81"/>
  <c r="C72"/>
  <c r="C68"/>
  <c r="C61"/>
  <c r="C52"/>
  <c r="C40"/>
  <c r="C129"/>
</calcChain>
</file>

<file path=xl/sharedStrings.xml><?xml version="1.0" encoding="utf-8"?>
<sst xmlns="http://schemas.openxmlformats.org/spreadsheetml/2006/main" count="169" uniqueCount="160">
  <si>
    <t>РАСЧЕТ  ТАРИФА НА УСЛУГИ ПО СОДЕРЖАНИЮ И РЕМОНТУ ОБЩЕГО ИМУЩЕСТВА</t>
  </si>
  <si>
    <t>Чапаева, 13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</si>
  <si>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</si>
  <si>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</si>
  <si>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</si>
  <si>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</si>
  <si>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</si>
  <si>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</si>
  <si>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</si>
  <si>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</si>
  <si>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</si>
  <si>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</si>
  <si>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</si>
  <si>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</si>
  <si>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</si>
  <si>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</si>
  <si>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</si>
  <si>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</si>
  <si>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</si>
  <si>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</si>
  <si>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</si>
  <si>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</si>
  <si>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</si>
  <si>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</si>
  <si>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</si>
  <si>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</si>
  <si>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</si>
  <si>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</si>
  <si>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</si>
  <si>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</si>
  <si>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</si>
  <si>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</si>
  <si>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</si>
  <si>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</si>
  <si>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</si>
  <si>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</si>
  <si>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</si>
  <si>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</si>
  <si>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</si>
  <si>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</si>
  <si>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</si>
  <si>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</si>
  <si>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</si>
  <si>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</si>
  <si>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</si>
  <si>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</si>
  <si>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</si>
  <si>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</si>
  <si>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</si>
  <si>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</si>
  <si>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</si>
  <si>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</si>
  <si>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</si>
  <si>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</si>
  <si>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</si>
  <si>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</si>
  <si>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</si>
  <si>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</si>
  <si>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</si>
  <si>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</si>
  <si>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</si>
  <si>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</si>
  <si>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</si>
  <si>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</si>
  <si>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</si>
  <si>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</si>
  <si>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</si>
  <si>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</si>
  <si>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</si>
  <si>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</si>
  <si>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</si>
  <si>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</si>
  <si>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</si>
  <si>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</si>
  <si>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</si>
  <si>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</si>
  <si>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</si>
  <si>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</si>
  <si>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</si>
  <si>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</si>
  <si>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</si>
  <si>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</si>
  <si>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</si>
  <si>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</si>
  <si>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</si>
  <si>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</si>
  <si>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</si>
  <si>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</si>
  <si>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</si>
  <si>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</si>
  <si>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</si>
  <si>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</si>
  <si>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кв.4</t>
  </si>
  <si>
    <t>смена светильника СА-18   3 под 1 эт</t>
  </si>
  <si>
    <t>смена энергосберегающего патрона СА-19 3п 2эт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</si>
  <si>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</si>
  <si>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</si>
  <si>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 выпуск</t>
  </si>
  <si>
    <t>дополнительная обработка подвала после устранения засора канализации в МКД</t>
  </si>
  <si>
    <t>установка канализационной заглушки РР 110 на канализационном коллекторе</t>
  </si>
  <si>
    <t>установка резиновой уплотнительной манжеты 123*110 в подвальном помещении</t>
  </si>
  <si>
    <t>уплотнение соединений силиконовым герметиком в подвальном помещеним</t>
  </si>
  <si>
    <t>устранение засора канализации в МКД-коллектор</t>
  </si>
  <si>
    <t>смена паронитовых прокладок шлангов компрессора при промывке ВСО</t>
  </si>
  <si>
    <t>устранение засора канализации в МКД</t>
  </si>
  <si>
    <t>подготовка оборудования ИТП к промывке системы отопления (узел ввода ГВС):</t>
  </si>
  <si>
    <t>а</t>
  </si>
  <si>
    <t xml:space="preserve">установка ниппеля Ду 20мм </t>
  </si>
  <si>
    <t>б</t>
  </si>
  <si>
    <t>установка ниппель перехода Ду 15/20</t>
  </si>
  <si>
    <t>в</t>
  </si>
  <si>
    <t>уплотнение соединений сантехническим льном</t>
  </si>
  <si>
    <t>установка уплотнительной сантехнической резиновой манжеты 123*110 (в подвале)</t>
  </si>
  <si>
    <t>установка канализационной заглушки РР Ду 110мм (в подвале)</t>
  </si>
  <si>
    <t>ремонт канализации лентопилом</t>
  </si>
  <si>
    <t>ремонт канализации в подвале лентопилом</t>
  </si>
  <si>
    <t>установка сбросного вентиля Ду 15мм стояка ХВС (подвал)</t>
  </si>
  <si>
    <t>сварочные работы (подвал)</t>
  </si>
  <si>
    <t>установка резьбы Ду 15мм (подвал)</t>
  </si>
  <si>
    <t>уплотнение соединений (лен сантехнический)-подвал</t>
  </si>
  <si>
    <t>смена сборки стояка отопления на чердаке:</t>
  </si>
  <si>
    <t>смена резьбы Ду 20мм</t>
  </si>
  <si>
    <t>смена сгона Ду 20мм</t>
  </si>
  <si>
    <t>смена муфты Ду 20мм</t>
  </si>
  <si>
    <t>г</t>
  </si>
  <si>
    <t>смена контргайки Ду 20мм</t>
  </si>
  <si>
    <t>д</t>
  </si>
  <si>
    <t>смена вентиля Ду 25мм</t>
  </si>
  <si>
    <t>е</t>
  </si>
  <si>
    <t>сварочные работы</t>
  </si>
  <si>
    <t>ж</t>
  </si>
  <si>
    <t xml:space="preserve">устранение засора кнализации в МКД коллектор </t>
  </si>
  <si>
    <t>устранение засора кнализации в МКД выпуск</t>
  </si>
  <si>
    <t xml:space="preserve"> 9.3</t>
  </si>
  <si>
    <t>Текущий ремонт конструктивных элементов (непредвиденные работы)</t>
  </si>
  <si>
    <t>утепление продухов мин.плитой</t>
  </si>
  <si>
    <t xml:space="preserve">установка контейнера - сетку для раздельного сбора мусора </t>
  </si>
  <si>
    <t>открытие продухов</t>
  </si>
  <si>
    <t>укрепление шифера</t>
  </si>
  <si>
    <t xml:space="preserve">                                    Итого по п.9</t>
  </si>
  <si>
    <t>по управлению и обслуживанию</t>
  </si>
  <si>
    <t>МКД по ул.Чапаева 13</t>
  </si>
  <si>
    <t xml:space="preserve">Отчет за 2022 г </t>
  </si>
  <si>
    <t xml:space="preserve">Итого начислено населению </t>
  </si>
  <si>
    <t>Итого оплачено населением</t>
  </si>
  <si>
    <t>Дополнительные средства:план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</si>
  <si>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</si>
  <si>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</si>
  <si>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</si>
  <si>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</si>
  <si>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r>
      <t>замена участка  трубы ВГП Ду 25 мм</t>
    </r>
    <r>
      <rPr>
        <b/>
        <sz val="12"/>
        <color indexed="8"/>
        <rFont val="Times New Roman"/>
        <family val="1"/>
        <charset val="204"/>
      </rPr>
      <t>(магистрали)</t>
    </r>
    <r>
      <rPr>
        <sz val="12"/>
        <color indexed="8"/>
        <rFont val="Times New Roman"/>
        <family val="1"/>
        <charset val="204"/>
      </rPr>
      <t xml:space="preserve"> отопления в подвале</t>
    </r>
  </si>
  <si>
    <r>
      <t>сварочные работы (подвал,</t>
    </r>
    <r>
      <rPr>
        <b/>
        <sz val="12"/>
        <color indexed="8"/>
        <rFont val="Times New Roman"/>
        <family val="1"/>
        <charset val="204"/>
      </rPr>
      <t xml:space="preserve"> магистраль</t>
    </r>
    <r>
      <rPr>
        <sz val="12"/>
        <color indexed="8"/>
        <rFont val="Times New Roman"/>
        <family val="1"/>
        <charset val="204"/>
      </rPr>
      <t>)</t>
    </r>
  </si>
  <si>
    <t>Результат на 01.01.2022 г. ("+"- экономия, "-" - перерасход)</t>
  </si>
  <si>
    <t>6.Дератизация</t>
  </si>
  <si>
    <t>7.Дезинсекция</t>
  </si>
  <si>
    <t xml:space="preserve">                                  Итого по п.3</t>
  </si>
  <si>
    <t xml:space="preserve">                                  Итого по п.4</t>
  </si>
  <si>
    <t xml:space="preserve">                                  Итого по п.5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</si>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</sst>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Font="1" applyFill="1"/>
    <xf numFmtId="2" fontId="2" fillId="0" borderId="0" xfId="0" applyNumberFormat="1" applyFont="1" applyFill="1"/>
    <xf numFmtId="0" fontId="3" fillId="0" borderId="0" xfId="0" applyFont="1" applyFill="1"/>
    <xf numFmtId="0" fontId="2" fillId="0" borderId="1" xfId="0" applyFont="1" applyFill="1" applyBorder="1" applyAlignment="1"/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/>
    <xf numFmtId="2" fontId="2" fillId="0" borderId="1" xfId="0" applyNumberFormat="1" applyFont="1" applyFill="1" applyBorder="1"/>
    <xf numFmtId="16" fontId="2" fillId="0" borderId="1" xfId="0" applyNumberFormat="1" applyFont="1" applyFill="1" applyBorder="1" applyAlignment="1"/>
    <xf numFmtId="2" fontId="4" fillId="0" borderId="1" xfId="0" applyNumberFormat="1" applyFont="1" applyFill="1" applyBorder="1"/>
    <xf numFmtId="0" fontId="4" fillId="0" borderId="0" xfId="0" applyFont="1" applyFill="1"/>
    <xf numFmtId="0" fontId="3" fillId="0" borderId="1" xfId="0" applyNumberFormat="1" applyFont="1" applyFill="1" applyBorder="1" applyAlignment="1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/>
    <xf numFmtId="0" fontId="2" fillId="0" borderId="1" xfId="0" applyFont="1" applyBorder="1"/>
    <xf numFmtId="0" fontId="2" fillId="0" borderId="3" xfId="1" applyFont="1" applyBorder="1" applyAlignment="1"/>
    <xf numFmtId="0" fontId="3" fillId="0" borderId="1" xfId="1" applyFont="1" applyBorder="1"/>
    <xf numFmtId="2" fontId="3" fillId="0" borderId="4" xfId="1" applyNumberFormat="1" applyFont="1" applyFill="1" applyBorder="1" applyAlignment="1"/>
    <xf numFmtId="0" fontId="2" fillId="0" borderId="0" xfId="0" applyFont="1" applyFill="1" applyAlignment="1">
      <alignment wrapText="1"/>
    </xf>
    <xf numFmtId="2" fontId="3" fillId="0" borderId="5" xfId="1" applyNumberFormat="1" applyFont="1" applyFill="1" applyBorder="1" applyAlignment="1"/>
    <xf numFmtId="0" fontId="2" fillId="0" borderId="3" xfId="1" applyFont="1" applyBorder="1" applyAlignment="1">
      <alignment wrapText="1"/>
    </xf>
    <xf numFmtId="2" fontId="3" fillId="0" borderId="5" xfId="1" applyNumberFormat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3" fillId="0" borderId="7" xfId="1" applyFont="1" applyBorder="1"/>
    <xf numFmtId="2" fontId="3" fillId="0" borderId="8" xfId="1" applyNumberFormat="1" applyFont="1" applyBorder="1" applyAlignment="1">
      <alignment wrapText="1"/>
    </xf>
    <xf numFmtId="2" fontId="2" fillId="0" borderId="0" xfId="0" applyNumberFormat="1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0"/>
  <sheetViews>
    <sheetView tabSelected="1" topLeftCell="A119" workbookViewId="0">
      <selection activeCell="C134" sqref="C134"/>
    </sheetView>
  </sheetViews>
  <sheetFormatPr defaultColWidth="9.109375" defaultRowHeight="15.6"/>
  <cols>
    <col min="1" max="1" width="6.44140625" style="5" customWidth="1"/>
    <col min="2" max="2" width="76.6640625" style="6" customWidth="1"/>
    <col min="3" max="3" width="17.109375" style="7" customWidth="1"/>
    <col min="4" max="200" width="9.109375" style="6" customWidth="1"/>
    <col min="201" max="201" width="4" style="6" customWidth="1"/>
    <col min="202" max="202" width="49.5546875" style="6" customWidth="1"/>
    <col min="203" max="203" width="8.44140625" style="6" customWidth="1"/>
    <col min="204" max="204" width="7.33203125" style="6" customWidth="1"/>
    <col min="205" max="205" width="8.109375" style="6" customWidth="1"/>
    <col min="206" max="206" width="6.88671875" style="6" customWidth="1"/>
    <col min="207" max="207" width="9" style="6" customWidth="1"/>
    <col min="208" max="209" width="10.109375" style="6" customWidth="1"/>
    <col min="210" max="210" width="7.109375" style="6" customWidth="1"/>
    <col min="211" max="211" width="9.6640625" style="6" customWidth="1"/>
    <col min="212" max="212" width="10.44140625" style="6" customWidth="1"/>
    <col min="213" max="213" width="6.6640625" style="6" customWidth="1"/>
    <col min="214" max="214" width="7.44140625" style="6" customWidth="1"/>
    <col min="215" max="215" width="7.33203125" style="6" customWidth="1"/>
    <col min="216" max="216" width="8.6640625" style="6" customWidth="1"/>
    <col min="217" max="218" width="7.6640625" style="6" customWidth="1"/>
    <col min="219" max="219" width="8.6640625" style="6" customWidth="1"/>
    <col min="220" max="220" width="11" style="6" customWidth="1"/>
    <col min="221" max="16384" width="9.109375" style="6"/>
  </cols>
  <sheetData>
    <row r="1" spans="1:2" hidden="1"/>
    <row r="2" spans="1:2" hidden="1">
      <c r="B2" s="6" t="s">
        <v>0</v>
      </c>
    </row>
    <row r="3" spans="1:2" hidden="1">
      <c r="B3" s="6" t="s">
        <v>149</v>
      </c>
    </row>
    <row r="4" spans="1:2" hidden="1">
      <c r="B4" s="8" t="s">
        <v>1</v>
      </c>
    </row>
    <row r="5" spans="1:2" hidden="1">
      <c r="A5" s="3"/>
      <c r="B5" s="3"/>
    </row>
    <row r="6" spans="1:2" hidden="1">
      <c r="A6" s="9">
        <v>1</v>
      </c>
      <c r="B6" s="10">
        <v>2</v>
      </c>
    </row>
    <row r="7" spans="1:2" hidden="1">
      <c r="A7" s="9"/>
      <c r="B7" s="11" t="s">
        <v>2</v>
      </c>
    </row>
    <row r="8" spans="1:2" hidden="1">
      <c r="A8" s="9">
        <v>1</v>
      </c>
      <c r="B8" s="3" t="s">
        <v>3</v>
      </c>
    </row>
    <row r="9" spans="1:2" hidden="1">
      <c r="A9" s="9">
        <v>3</v>
      </c>
      <c r="B9" s="3" t="s">
        <v>4</v>
      </c>
    </row>
    <row r="10" spans="1:2" hidden="1">
      <c r="A10" s="9">
        <v>4</v>
      </c>
      <c r="B10" s="3" t="s">
        <v>5</v>
      </c>
    </row>
    <row r="11" spans="1:2" hidden="1">
      <c r="A11" s="9"/>
      <c r="B11" s="3" t="s">
        <v>6</v>
      </c>
    </row>
    <row r="12" spans="1:2" hidden="1">
      <c r="A12" s="9"/>
      <c r="B12" s="3" t="s">
        <v>7</v>
      </c>
    </row>
    <row r="13" spans="1:2" hidden="1">
      <c r="A13" s="9">
        <v>5</v>
      </c>
      <c r="B13" s="3" t="s">
        <v>8</v>
      </c>
    </row>
    <row r="14" spans="1:2" hidden="1">
      <c r="A14" s="9">
        <v>7</v>
      </c>
      <c r="B14" s="3" t="s">
        <v>9</v>
      </c>
    </row>
    <row r="15" spans="1:2" hidden="1">
      <c r="A15" s="9">
        <v>8</v>
      </c>
      <c r="B15" s="3" t="s">
        <v>10</v>
      </c>
    </row>
    <row r="16" spans="1:2" ht="13.5" hidden="1" customHeight="1">
      <c r="A16" s="9">
        <v>9</v>
      </c>
      <c r="B16" s="3" t="s">
        <v>11</v>
      </c>
    </row>
    <row r="17" spans="1:3" hidden="1">
      <c r="A17" s="9">
        <v>10</v>
      </c>
      <c r="B17" s="3" t="s">
        <v>12</v>
      </c>
    </row>
    <row r="18" spans="1:3" hidden="1">
      <c r="A18" s="9">
        <v>11</v>
      </c>
      <c r="B18" s="3" t="s">
        <v>13</v>
      </c>
    </row>
    <row r="19" spans="1:3" hidden="1">
      <c r="A19" s="9">
        <v>12</v>
      </c>
      <c r="B19" s="3" t="s">
        <v>14</v>
      </c>
    </row>
    <row r="20" spans="1:3" hidden="1">
      <c r="A20" s="9">
        <v>13</v>
      </c>
      <c r="B20" s="3" t="s">
        <v>15</v>
      </c>
    </row>
    <row r="21" spans="1:3" hidden="1">
      <c r="A21" s="9">
        <v>14</v>
      </c>
      <c r="B21" s="3" t="s">
        <v>16</v>
      </c>
    </row>
    <row r="22" spans="1:3" hidden="1">
      <c r="A22" s="9">
        <v>15</v>
      </c>
      <c r="B22" s="3" t="s">
        <v>17</v>
      </c>
    </row>
    <row r="23" spans="1:3" hidden="1">
      <c r="A23" s="9">
        <v>16</v>
      </c>
      <c r="B23" s="3" t="s">
        <v>18</v>
      </c>
    </row>
    <row r="24" spans="1:3" hidden="1">
      <c r="A24" s="9">
        <v>17</v>
      </c>
      <c r="B24" s="3" t="s">
        <v>19</v>
      </c>
    </row>
    <row r="25" spans="1:3" hidden="1">
      <c r="A25" s="12"/>
      <c r="B25" s="13"/>
    </row>
    <row r="26" spans="1:3">
      <c r="A26" s="47" t="s">
        <v>142</v>
      </c>
      <c r="B26" s="47"/>
    </row>
    <row r="27" spans="1:3" ht="12.75" customHeight="1">
      <c r="A27" s="47" t="s">
        <v>140</v>
      </c>
      <c r="B27" s="47"/>
    </row>
    <row r="28" spans="1:3">
      <c r="A28" s="47" t="s">
        <v>141</v>
      </c>
      <c r="B28" s="47"/>
    </row>
    <row r="29" spans="1:3">
      <c r="A29" s="15"/>
      <c r="B29" s="14"/>
    </row>
    <row r="30" spans="1:3" s="16" customFormat="1" ht="16.2">
      <c r="A30" s="4"/>
      <c r="B30" s="45" t="s">
        <v>152</v>
      </c>
      <c r="C30" s="2">
        <v>-309339.04829999991</v>
      </c>
    </row>
    <row r="31" spans="1:3">
      <c r="A31" s="9"/>
      <c r="B31" s="1" t="s">
        <v>20</v>
      </c>
      <c r="C31" s="17"/>
    </row>
    <row r="32" spans="1:3">
      <c r="A32" s="4" t="s">
        <v>21</v>
      </c>
      <c r="B32" s="3" t="s">
        <v>22</v>
      </c>
      <c r="C32" s="17"/>
    </row>
    <row r="33" spans="1:3" ht="18" customHeight="1">
      <c r="A33" s="4"/>
      <c r="B33" s="3" t="s">
        <v>23</v>
      </c>
      <c r="C33" s="17">
        <v>6466.8240000000014</v>
      </c>
    </row>
    <row r="34" spans="1:3">
      <c r="A34" s="4"/>
      <c r="B34" s="3" t="s">
        <v>7</v>
      </c>
      <c r="C34" s="17">
        <v>2477.2559999999994</v>
      </c>
    </row>
    <row r="35" spans="1:3">
      <c r="A35" s="18" t="s">
        <v>24</v>
      </c>
      <c r="B35" s="3" t="s">
        <v>25</v>
      </c>
      <c r="C35" s="17">
        <v>0</v>
      </c>
    </row>
    <row r="36" spans="1:3">
      <c r="A36" s="4"/>
      <c r="B36" s="3" t="s">
        <v>23</v>
      </c>
      <c r="C36" s="17">
        <v>17008.980000000003</v>
      </c>
    </row>
    <row r="37" spans="1:3">
      <c r="A37" s="4"/>
      <c r="B37" s="3" t="s">
        <v>7</v>
      </c>
      <c r="C37" s="17">
        <v>7352.1000000000013</v>
      </c>
    </row>
    <row r="38" spans="1:3" ht="46.8">
      <c r="A38" s="4" t="s">
        <v>26</v>
      </c>
      <c r="B38" s="3" t="s">
        <v>27</v>
      </c>
      <c r="C38" s="17">
        <v>2074.5598</v>
      </c>
    </row>
    <row r="39" spans="1:3" ht="16.5" customHeight="1">
      <c r="A39" s="4" t="s">
        <v>28</v>
      </c>
      <c r="B39" s="3" t="s">
        <v>29</v>
      </c>
      <c r="C39" s="17">
        <v>203.51939999999999</v>
      </c>
    </row>
    <row r="40" spans="1:3">
      <c r="A40" s="4"/>
      <c r="B40" s="46" t="s">
        <v>30</v>
      </c>
      <c r="C40" s="2">
        <f>SUM(C33:C39)</f>
        <v>35583.239200000004</v>
      </c>
    </row>
    <row r="41" spans="1:3" ht="21.6" customHeight="1">
      <c r="A41" s="4" t="s">
        <v>31</v>
      </c>
      <c r="B41" s="1" t="s">
        <v>32</v>
      </c>
      <c r="C41" s="17"/>
    </row>
    <row r="42" spans="1:3">
      <c r="A42" s="4" t="s">
        <v>33</v>
      </c>
      <c r="B42" s="3" t="s">
        <v>34</v>
      </c>
      <c r="C42" s="17">
        <v>6615.0825000000013</v>
      </c>
    </row>
    <row r="43" spans="1:3">
      <c r="A43" s="4" t="s">
        <v>35</v>
      </c>
      <c r="B43" s="3" t="s">
        <v>36</v>
      </c>
      <c r="C43" s="17">
        <v>3353.9520000000002</v>
      </c>
    </row>
    <row r="44" spans="1:3">
      <c r="A44" s="4" t="s">
        <v>37</v>
      </c>
      <c r="B44" s="3" t="s">
        <v>38</v>
      </c>
      <c r="C44" s="17">
        <v>2187.3599999999997</v>
      </c>
    </row>
    <row r="45" spans="1:3">
      <c r="A45" s="4" t="s">
        <v>39</v>
      </c>
      <c r="B45" s="3" t="s">
        <v>40</v>
      </c>
      <c r="C45" s="17">
        <v>1989.03</v>
      </c>
    </row>
    <row r="46" spans="1:3">
      <c r="A46" s="4" t="s">
        <v>41</v>
      </c>
      <c r="B46" s="3" t="s">
        <v>42</v>
      </c>
      <c r="C46" s="17">
        <v>10825.584000000001</v>
      </c>
    </row>
    <row r="47" spans="1:3">
      <c r="A47" s="4" t="s">
        <v>43</v>
      </c>
      <c r="B47" s="3" t="s">
        <v>44</v>
      </c>
      <c r="C47" s="17">
        <v>11351.976000000001</v>
      </c>
    </row>
    <row r="48" spans="1:3">
      <c r="A48" s="4" t="s">
        <v>45</v>
      </c>
      <c r="B48" s="3" t="s">
        <v>46</v>
      </c>
      <c r="C48" s="17">
        <v>2894.3999999999996</v>
      </c>
    </row>
    <row r="49" spans="1:3" ht="19.2" customHeight="1">
      <c r="A49" s="4" t="s">
        <v>47</v>
      </c>
      <c r="B49" s="3" t="s">
        <v>48</v>
      </c>
      <c r="C49" s="17">
        <v>245.33999999999997</v>
      </c>
    </row>
    <row r="50" spans="1:3" ht="31.2">
      <c r="A50" s="4" t="s">
        <v>49</v>
      </c>
      <c r="B50" s="3" t="s">
        <v>50</v>
      </c>
      <c r="C50" s="17">
        <v>2242.0124999999998</v>
      </c>
    </row>
    <row r="51" spans="1:3">
      <c r="A51" s="4" t="s">
        <v>51</v>
      </c>
      <c r="B51" s="3" t="s">
        <v>52</v>
      </c>
      <c r="C51" s="17">
        <v>1104.4320000000002</v>
      </c>
    </row>
    <row r="52" spans="1:3">
      <c r="A52" s="4"/>
      <c r="B52" s="46" t="s">
        <v>53</v>
      </c>
      <c r="C52" s="2">
        <f>SUM(C42:C51)</f>
        <v>42809.169000000002</v>
      </c>
    </row>
    <row r="53" spans="1:3">
      <c r="A53" s="4"/>
      <c r="B53" s="1" t="s">
        <v>54</v>
      </c>
      <c r="C53" s="17"/>
    </row>
    <row r="54" spans="1:3" ht="31.2">
      <c r="A54" s="4" t="s">
        <v>55</v>
      </c>
      <c r="B54" s="3" t="s">
        <v>56</v>
      </c>
      <c r="C54" s="17">
        <v>0</v>
      </c>
    </row>
    <row r="55" spans="1:3" s="20" customFormat="1">
      <c r="A55" s="4"/>
      <c r="B55" s="3" t="s">
        <v>57</v>
      </c>
      <c r="C55" s="19">
        <v>17304.3</v>
      </c>
    </row>
    <row r="56" spans="1:3" s="20" customFormat="1" ht="13.5" customHeight="1">
      <c r="A56" s="4"/>
      <c r="B56" s="3" t="s">
        <v>58</v>
      </c>
      <c r="C56" s="19">
        <v>16228.1</v>
      </c>
    </row>
    <row r="57" spans="1:3" s="20" customFormat="1" ht="12.75" customHeight="1">
      <c r="A57" s="4"/>
      <c r="B57" s="3" t="s">
        <v>59</v>
      </c>
      <c r="C57" s="19">
        <v>8594.1999999999989</v>
      </c>
    </row>
    <row r="58" spans="1:3" s="20" customFormat="1" ht="14.25" customHeight="1">
      <c r="A58" s="4"/>
      <c r="B58" s="3" t="s">
        <v>60</v>
      </c>
      <c r="C58" s="19">
        <v>601.4</v>
      </c>
    </row>
    <row r="59" spans="1:3" s="20" customFormat="1">
      <c r="A59" s="4"/>
      <c r="B59" s="3" t="s">
        <v>61</v>
      </c>
      <c r="C59" s="19">
        <v>9408.42</v>
      </c>
    </row>
    <row r="60" spans="1:3">
      <c r="A60" s="4" t="s">
        <v>62</v>
      </c>
      <c r="B60" s="3" t="s">
        <v>63</v>
      </c>
      <c r="C60" s="17">
        <v>415.65</v>
      </c>
    </row>
    <row r="61" spans="1:3">
      <c r="A61" s="4"/>
      <c r="B61" s="46" t="s">
        <v>155</v>
      </c>
      <c r="C61" s="2">
        <f>SUM(C55:C60)</f>
        <v>52552.07</v>
      </c>
    </row>
    <row r="62" spans="1:3">
      <c r="A62" s="4"/>
      <c r="B62" s="1" t="s">
        <v>64</v>
      </c>
      <c r="C62" s="17"/>
    </row>
    <row r="63" spans="1:3">
      <c r="A63" s="4" t="s">
        <v>65</v>
      </c>
      <c r="B63" s="3" t="s">
        <v>66</v>
      </c>
      <c r="C63" s="17">
        <v>16324.058999999999</v>
      </c>
    </row>
    <row r="64" spans="1:3">
      <c r="A64" s="4" t="s">
        <v>67</v>
      </c>
      <c r="B64" s="3" t="s">
        <v>68</v>
      </c>
      <c r="C64" s="17">
        <v>3210.5489999999995</v>
      </c>
    </row>
    <row r="65" spans="1:3">
      <c r="A65" s="4" t="s">
        <v>69</v>
      </c>
      <c r="B65" s="3" t="s">
        <v>70</v>
      </c>
      <c r="C65" s="17">
        <v>16610.446</v>
      </c>
    </row>
    <row r="66" spans="1:3" ht="31.2">
      <c r="A66" s="4" t="s">
        <v>71</v>
      </c>
      <c r="B66" s="3" t="s">
        <v>72</v>
      </c>
      <c r="C66" s="17">
        <v>9902.9609999999993</v>
      </c>
    </row>
    <row r="67" spans="1:3">
      <c r="A67" s="4" t="s">
        <v>73</v>
      </c>
      <c r="B67" s="3" t="s">
        <v>74</v>
      </c>
      <c r="C67" s="17">
        <v>2311.08</v>
      </c>
    </row>
    <row r="68" spans="1:3">
      <c r="A68" s="4"/>
      <c r="B68" s="46" t="s">
        <v>156</v>
      </c>
      <c r="C68" s="2">
        <f>SUM(C63:C67)</f>
        <v>48359.095000000001</v>
      </c>
    </row>
    <row r="69" spans="1:3">
      <c r="A69" s="4"/>
      <c r="B69" s="1" t="s">
        <v>75</v>
      </c>
      <c r="C69" s="17"/>
    </row>
    <row r="70" spans="1:3" ht="31.2">
      <c r="A70" s="4" t="s">
        <v>76</v>
      </c>
      <c r="B70" s="3" t="s">
        <v>77</v>
      </c>
      <c r="C70" s="17">
        <v>18449.352000000003</v>
      </c>
    </row>
    <row r="71" spans="1:3">
      <c r="A71" s="4" t="s">
        <v>78</v>
      </c>
      <c r="B71" s="3" t="s">
        <v>79</v>
      </c>
      <c r="C71" s="17">
        <v>5154.9660000000013</v>
      </c>
    </row>
    <row r="72" spans="1:3">
      <c r="A72" s="4"/>
      <c r="B72" s="46" t="s">
        <v>157</v>
      </c>
      <c r="C72" s="2">
        <f>SUM(C70:C71)</f>
        <v>23604.318000000003</v>
      </c>
    </row>
    <row r="73" spans="1:3">
      <c r="A73" s="21"/>
      <c r="B73" s="1" t="s">
        <v>153</v>
      </c>
      <c r="C73" s="2">
        <v>1825.28</v>
      </c>
    </row>
    <row r="74" spans="1:3">
      <c r="A74" s="21"/>
      <c r="B74" s="1" t="s">
        <v>154</v>
      </c>
      <c r="C74" s="2">
        <v>1790.56</v>
      </c>
    </row>
    <row r="75" spans="1:3">
      <c r="A75" s="4"/>
      <c r="B75" s="1" t="s">
        <v>80</v>
      </c>
      <c r="C75" s="17"/>
    </row>
    <row r="76" spans="1:3">
      <c r="A76" s="4" t="s">
        <v>81</v>
      </c>
      <c r="B76" s="3" t="s">
        <v>82</v>
      </c>
      <c r="C76" s="17">
        <v>3616.9800000000005</v>
      </c>
    </row>
    <row r="77" spans="1:3">
      <c r="A77" s="4" t="s">
        <v>83</v>
      </c>
      <c r="B77" s="3" t="s">
        <v>84</v>
      </c>
      <c r="C77" s="17">
        <v>4800.119999999999</v>
      </c>
    </row>
    <row r="78" spans="1:3" ht="40.5" customHeight="1">
      <c r="A78" s="22"/>
      <c r="B78" s="23" t="s">
        <v>85</v>
      </c>
      <c r="C78" s="17">
        <v>3521.5799999999995</v>
      </c>
    </row>
    <row r="79" spans="1:3" ht="40.5" customHeight="1">
      <c r="A79" s="22"/>
      <c r="B79" s="23" t="s">
        <v>86</v>
      </c>
      <c r="C79" s="17">
        <v>3521.5799999999995</v>
      </c>
    </row>
    <row r="80" spans="1:3" ht="40.5" customHeight="1">
      <c r="A80" s="22"/>
      <c r="B80" s="23" t="s">
        <v>87</v>
      </c>
      <c r="C80" s="17">
        <v>3521.5799999999995</v>
      </c>
    </row>
    <row r="81" spans="1:3">
      <c r="A81" s="4"/>
      <c r="B81" s="1" t="s">
        <v>88</v>
      </c>
      <c r="C81" s="2">
        <f>SUM(C76:C80)</f>
        <v>18981.839999999997</v>
      </c>
    </row>
    <row r="82" spans="1:3">
      <c r="A82" s="4"/>
      <c r="B82" s="1" t="s">
        <v>89</v>
      </c>
      <c r="C82" s="17"/>
    </row>
    <row r="83" spans="1:3">
      <c r="A83" s="4" t="s">
        <v>90</v>
      </c>
      <c r="B83" s="1" t="s">
        <v>91</v>
      </c>
      <c r="C83" s="17"/>
    </row>
    <row r="84" spans="1:3">
      <c r="A84" s="4"/>
      <c r="B84" s="24" t="s">
        <v>92</v>
      </c>
      <c r="C84" s="17">
        <v>528.9</v>
      </c>
    </row>
    <row r="85" spans="1:3">
      <c r="A85" s="4"/>
      <c r="B85" s="24" t="s">
        <v>93</v>
      </c>
      <c r="C85" s="17">
        <v>732.83</v>
      </c>
    </row>
    <row r="86" spans="1:3">
      <c r="A86" s="4"/>
      <c r="B86" s="1" t="s">
        <v>94</v>
      </c>
      <c r="C86" s="17">
        <v>402.16</v>
      </c>
    </row>
    <row r="87" spans="1:3" ht="31.2">
      <c r="A87" s="4" t="s">
        <v>95</v>
      </c>
      <c r="B87" s="1" t="s">
        <v>96</v>
      </c>
      <c r="C87" s="17">
        <v>0</v>
      </c>
    </row>
    <row r="88" spans="1:3">
      <c r="A88" s="25"/>
      <c r="B88" s="24" t="s">
        <v>97</v>
      </c>
      <c r="C88" s="17">
        <v>0</v>
      </c>
    </row>
    <row r="89" spans="1:3" ht="31.2">
      <c r="A89" s="25"/>
      <c r="B89" s="26" t="s">
        <v>98</v>
      </c>
      <c r="C89" s="17">
        <v>436.5</v>
      </c>
    </row>
    <row r="90" spans="1:3" ht="31.2">
      <c r="A90" s="25"/>
      <c r="B90" s="26" t="s">
        <v>99</v>
      </c>
      <c r="C90" s="17">
        <v>192.59</v>
      </c>
    </row>
    <row r="91" spans="1:3" ht="31.2">
      <c r="A91" s="25"/>
      <c r="B91" s="26" t="s">
        <v>100</v>
      </c>
      <c r="C91" s="17">
        <v>200.26</v>
      </c>
    </row>
    <row r="92" spans="1:3">
      <c r="A92" s="25"/>
      <c r="B92" s="26" t="s">
        <v>101</v>
      </c>
      <c r="C92" s="17">
        <v>109.825</v>
      </c>
    </row>
    <row r="93" spans="1:3">
      <c r="A93" s="25"/>
      <c r="B93" s="24" t="s">
        <v>102</v>
      </c>
      <c r="C93" s="17">
        <v>0</v>
      </c>
    </row>
    <row r="94" spans="1:3">
      <c r="A94" s="27"/>
      <c r="B94" s="28" t="s">
        <v>103</v>
      </c>
      <c r="C94" s="17">
        <v>0</v>
      </c>
    </row>
    <row r="95" spans="1:3">
      <c r="A95" s="27"/>
      <c r="B95" s="24" t="s">
        <v>104</v>
      </c>
      <c r="C95" s="17">
        <v>0</v>
      </c>
    </row>
    <row r="96" spans="1:3" s="31" customFormat="1" ht="31.2">
      <c r="A96" s="27"/>
      <c r="B96" s="29" t="s">
        <v>105</v>
      </c>
      <c r="C96" s="30">
        <v>0</v>
      </c>
    </row>
    <row r="97" spans="1:3" s="31" customFormat="1">
      <c r="A97" s="27" t="s">
        <v>106</v>
      </c>
      <c r="B97" s="28" t="s">
        <v>107</v>
      </c>
      <c r="C97" s="30">
        <v>218.43</v>
      </c>
    </row>
    <row r="98" spans="1:3" s="31" customFormat="1">
      <c r="A98" s="27" t="s">
        <v>108</v>
      </c>
      <c r="B98" s="28" t="s">
        <v>109</v>
      </c>
      <c r="C98" s="30">
        <v>218.43</v>
      </c>
    </row>
    <row r="99" spans="1:3" s="31" customFormat="1">
      <c r="A99" s="27" t="s">
        <v>110</v>
      </c>
      <c r="B99" s="28" t="s">
        <v>111</v>
      </c>
      <c r="C99" s="30">
        <v>21.965000000000003</v>
      </c>
    </row>
    <row r="100" spans="1:3" s="31" customFormat="1" ht="31.2">
      <c r="A100" s="27"/>
      <c r="B100" s="28" t="s">
        <v>112</v>
      </c>
      <c r="C100" s="30">
        <v>200.26</v>
      </c>
    </row>
    <row r="101" spans="1:3" s="31" customFormat="1">
      <c r="A101" s="27"/>
      <c r="B101" s="28" t="s">
        <v>113</v>
      </c>
      <c r="C101" s="30">
        <v>227.19</v>
      </c>
    </row>
    <row r="102" spans="1:3" s="31" customFormat="1">
      <c r="A102" s="27"/>
      <c r="B102" s="28" t="s">
        <v>114</v>
      </c>
      <c r="C102" s="30">
        <v>459.45</v>
      </c>
    </row>
    <row r="103" spans="1:3" s="31" customFormat="1">
      <c r="A103" s="27"/>
      <c r="B103" s="28" t="s">
        <v>115</v>
      </c>
      <c r="C103" s="30">
        <v>371.67</v>
      </c>
    </row>
    <row r="104" spans="1:3" s="31" customFormat="1">
      <c r="A104" s="27"/>
      <c r="B104" s="28" t="s">
        <v>116</v>
      </c>
      <c r="C104" s="30">
        <v>996.96</v>
      </c>
    </row>
    <row r="105" spans="1:3" s="31" customFormat="1">
      <c r="A105" s="27"/>
      <c r="B105" s="28" t="s">
        <v>117</v>
      </c>
      <c r="C105" s="30">
        <v>360.27</v>
      </c>
    </row>
    <row r="106" spans="1:3" s="31" customFormat="1">
      <c r="A106" s="27"/>
      <c r="B106" s="28" t="s">
        <v>118</v>
      </c>
      <c r="C106" s="30">
        <v>393.91</v>
      </c>
    </row>
    <row r="107" spans="1:3" s="31" customFormat="1">
      <c r="A107" s="27"/>
      <c r="B107" s="28" t="s">
        <v>119</v>
      </c>
      <c r="C107" s="30">
        <v>21.965000000000003</v>
      </c>
    </row>
    <row r="108" spans="1:3" s="31" customFormat="1">
      <c r="A108" s="27"/>
      <c r="B108" s="28" t="s">
        <v>150</v>
      </c>
      <c r="C108" s="30">
        <v>530.30499999999995</v>
      </c>
    </row>
    <row r="109" spans="1:3" s="31" customFormat="1">
      <c r="A109" s="27"/>
      <c r="B109" s="28" t="s">
        <v>151</v>
      </c>
      <c r="C109" s="30">
        <v>720.54</v>
      </c>
    </row>
    <row r="110" spans="1:3" s="31" customFormat="1">
      <c r="A110" s="27"/>
      <c r="B110" s="32" t="s">
        <v>120</v>
      </c>
      <c r="C110" s="30">
        <v>0</v>
      </c>
    </row>
    <row r="111" spans="1:3" s="31" customFormat="1">
      <c r="A111" s="27" t="s">
        <v>106</v>
      </c>
      <c r="B111" s="24" t="s">
        <v>121</v>
      </c>
      <c r="C111" s="30">
        <v>152.9</v>
      </c>
    </row>
    <row r="112" spans="1:3" s="31" customFormat="1">
      <c r="A112" s="27" t="s">
        <v>108</v>
      </c>
      <c r="B112" s="24" t="s">
        <v>122</v>
      </c>
      <c r="C112" s="30">
        <v>433.78</v>
      </c>
    </row>
    <row r="113" spans="1:3" s="31" customFormat="1">
      <c r="A113" s="27" t="s">
        <v>110</v>
      </c>
      <c r="B113" s="24" t="s">
        <v>123</v>
      </c>
      <c r="C113" s="30">
        <v>518.64</v>
      </c>
    </row>
    <row r="114" spans="1:3" s="31" customFormat="1">
      <c r="A114" s="27" t="s">
        <v>124</v>
      </c>
      <c r="B114" s="24" t="s">
        <v>125</v>
      </c>
      <c r="C114" s="30">
        <v>152.9</v>
      </c>
    </row>
    <row r="115" spans="1:3" s="31" customFormat="1">
      <c r="A115" s="27" t="s">
        <v>126</v>
      </c>
      <c r="B115" s="24" t="s">
        <v>127</v>
      </c>
      <c r="C115" s="30">
        <v>1993.92</v>
      </c>
    </row>
    <row r="116" spans="1:3" s="31" customFormat="1">
      <c r="A116" s="27" t="s">
        <v>128</v>
      </c>
      <c r="B116" s="24" t="s">
        <v>129</v>
      </c>
      <c r="C116" s="30">
        <v>1441.08</v>
      </c>
    </row>
    <row r="117" spans="1:3" s="31" customFormat="1">
      <c r="A117" s="27" t="s">
        <v>130</v>
      </c>
      <c r="B117" s="24" t="s">
        <v>111</v>
      </c>
      <c r="C117" s="30">
        <v>219.65</v>
      </c>
    </row>
    <row r="118" spans="1:3" s="31" customFormat="1">
      <c r="A118" s="27"/>
      <c r="B118" s="24" t="s">
        <v>131</v>
      </c>
      <c r="C118" s="30">
        <v>0</v>
      </c>
    </row>
    <row r="119" spans="1:3" s="31" customFormat="1">
      <c r="A119" s="27"/>
      <c r="B119" s="24" t="s">
        <v>131</v>
      </c>
      <c r="C119" s="30">
        <v>0</v>
      </c>
    </row>
    <row r="120" spans="1:3" s="31" customFormat="1">
      <c r="A120" s="27"/>
      <c r="B120" s="33" t="s">
        <v>132</v>
      </c>
      <c r="C120" s="30">
        <v>0</v>
      </c>
    </row>
    <row r="121" spans="1:3" s="31" customFormat="1">
      <c r="A121" s="27"/>
      <c r="B121" s="24" t="s">
        <v>131</v>
      </c>
      <c r="C121" s="30">
        <v>0</v>
      </c>
    </row>
    <row r="122" spans="1:3">
      <c r="A122" s="4" t="s">
        <v>133</v>
      </c>
      <c r="B122" s="1" t="s">
        <v>134</v>
      </c>
      <c r="C122" s="17">
        <v>0</v>
      </c>
    </row>
    <row r="123" spans="1:3">
      <c r="A123" s="25"/>
      <c r="B123" s="26" t="s">
        <v>135</v>
      </c>
      <c r="C123" s="17">
        <v>1153.5439999999999</v>
      </c>
    </row>
    <row r="124" spans="1:3">
      <c r="A124" s="25"/>
      <c r="B124" s="10" t="s">
        <v>136</v>
      </c>
      <c r="C124" s="17">
        <v>244.4</v>
      </c>
    </row>
    <row r="125" spans="1:3">
      <c r="A125" s="25"/>
      <c r="B125" s="10" t="s">
        <v>137</v>
      </c>
      <c r="C125" s="17">
        <v>541.74</v>
      </c>
    </row>
    <row r="126" spans="1:3">
      <c r="A126" s="4"/>
      <c r="B126" s="10" t="s">
        <v>138</v>
      </c>
      <c r="C126" s="17">
        <v>488</v>
      </c>
    </row>
    <row r="127" spans="1:3">
      <c r="A127" s="4"/>
      <c r="B127" s="1" t="s">
        <v>139</v>
      </c>
      <c r="C127" s="2">
        <f>SUM(C84:C126)</f>
        <v>14684.963999999998</v>
      </c>
    </row>
    <row r="128" spans="1:3">
      <c r="A128" s="21"/>
      <c r="B128" s="1" t="s">
        <v>158</v>
      </c>
      <c r="C128" s="2">
        <v>69908.573999999993</v>
      </c>
    </row>
    <row r="129" spans="1:3">
      <c r="A129" s="9"/>
      <c r="B129" s="11" t="s">
        <v>159</v>
      </c>
      <c r="C129" s="2">
        <f>C40+C52+C61+C68+C72+C73+C74+C81+C127+C128</f>
        <v>310099.10920000001</v>
      </c>
    </row>
    <row r="130" spans="1:3" s="37" customFormat="1">
      <c r="A130" s="34"/>
      <c r="B130" s="35" t="s">
        <v>143</v>
      </c>
      <c r="C130" s="36">
        <v>269435.25</v>
      </c>
    </row>
    <row r="131" spans="1:3" s="16" customFormat="1">
      <c r="A131" s="34"/>
      <c r="B131" s="35" t="s">
        <v>144</v>
      </c>
      <c r="C131" s="38">
        <v>254939.57</v>
      </c>
    </row>
    <row r="132" spans="1:3" s="16" customFormat="1">
      <c r="A132" s="34"/>
      <c r="B132" s="35" t="s">
        <v>145</v>
      </c>
      <c r="C132" s="38">
        <v>0</v>
      </c>
    </row>
    <row r="133" spans="1:3" s="16" customFormat="1">
      <c r="A133" s="34"/>
      <c r="B133" s="35" t="s">
        <v>146</v>
      </c>
      <c r="C133" s="38">
        <v>87218.59</v>
      </c>
    </row>
    <row r="134" spans="1:3" s="16" customFormat="1">
      <c r="A134" s="39"/>
      <c r="B134" s="35" t="s">
        <v>148</v>
      </c>
      <c r="C134" s="40">
        <f>C131+C133-C129</f>
        <v>32059.050800000026</v>
      </c>
    </row>
    <row r="135" spans="1:3" s="16" customFormat="1" ht="16.2" thickBot="1">
      <c r="A135" s="41"/>
      <c r="B135" s="42" t="s">
        <v>147</v>
      </c>
      <c r="C135" s="43">
        <f>C30+C134</f>
        <v>-277279.99749999988</v>
      </c>
    </row>
    <row r="136" spans="1:3" s="37" customFormat="1">
      <c r="C136" s="44"/>
    </row>
    <row r="137" spans="1:3" s="37" customFormat="1">
      <c r="C137" s="44"/>
    </row>
    <row r="138" spans="1:3" s="37" customFormat="1">
      <c r="C138" s="44"/>
    </row>
    <row r="139" spans="1:3" s="37" customFormat="1">
      <c r="C139" s="44"/>
    </row>
    <row r="140" spans="1:3" s="37" customFormat="1">
      <c r="C140" s="44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2023-01-27T05:51:13Z</dcterms:created>
  <dcterms:modified xsi:type="dcterms:W3CDTF">2023-02-21T09:17:34Z</dcterms:modified>
</cp:coreProperties>
</file>