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3" i="1"/>
  <c r="C102"/>
  <c r="C95"/>
  <c r="C79"/>
  <c r="C69"/>
  <c r="C65"/>
  <c r="C58"/>
  <c r="C50"/>
  <c r="C38"/>
  <c r="C97"/>
</calcChain>
</file>

<file path=xl/sharedStrings.xml><?xml version="1.0" encoding="utf-8"?>
<sst xmlns="http://schemas.openxmlformats.org/spreadsheetml/2006/main" count="126" uniqueCount="125">
  <si>
    <t>РАСЧЕТ  ТАРИФА НА УСЛУГИ ПО СОДЕРЖАНИЮ И РЕМОНТУ ОБЩЕГО ИМУЩЕСТВА</t>
  </si>
  <si>
    <t>Чапаева, 18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</si>
  <si>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</si>
  <si>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</si>
  <si>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</si>
  <si>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</si>
  <si>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</si>
  <si>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</si>
  <si>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</si>
  <si>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</si>
  <si>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</si>
  <si>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</si>
  <si>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</si>
  <si>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</si>
  <si>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</si>
  <si>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</si>
  <si>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</si>
  <si>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</si>
  <si>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</si>
  <si>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</si>
  <si>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</si>
  <si>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</si>
  <si>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</si>
  <si>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</si>
  <si>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</si>
  <si>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</si>
  <si>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</si>
  <si>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</si>
  <si>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</si>
  <si>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</si>
  <si>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</si>
  <si>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</si>
  <si>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</si>
  <si>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</si>
  <si>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</si>
  <si>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</si>
  <si>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</si>
  <si>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</si>
  <si>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</si>
  <si>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</si>
  <si>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</si>
  <si>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</si>
  <si>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</si>
  <si>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</si>
  <si>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</si>
  <si>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</si>
  <si>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</si>
  <si>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</si>
  <si>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</si>
  <si>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</si>
  <si>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</si>
  <si>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</si>
  <si>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</si>
  <si>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</si>
  <si>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</si>
  <si>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</si>
  <si>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</si>
  <si>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</si>
  <si>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</si>
  <si>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</si>
  <si>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</si>
  <si>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</si>
  <si>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</si>
  <si>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</si>
  <si>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</si>
  <si>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</si>
  <si>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</si>
  <si>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</si>
  <si>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</si>
  <si>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</si>
  <si>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</si>
  <si>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</si>
  <si>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</si>
  <si>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</si>
  <si>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</si>
  <si>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</si>
  <si>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</si>
  <si>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</si>
  <si>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</si>
  <si>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</si>
  <si>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</si>
  <si>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</si>
  <si>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</si>
  <si>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</si>
  <si>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</si>
  <si>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</si>
  <si>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</si>
  <si>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</si>
  <si>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</si>
  <si>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</si>
  <si>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</si>
  <si>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</si>
  <si>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</si>
  <si>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</si>
  <si>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монтаж прожектора светодиодного уличного освещения СДО 07-30 - 2 подъезд с устройством кабеля АВВГ 2*2,5-0,7мп</t>
  </si>
  <si>
    <t>работа автовышки</t>
  </si>
  <si>
    <t xml:space="preserve"> 9.2</t>
  </si>
  <si>
    <t>Текущий ремонт систем водоснабжения и водоотведения (непредвиденные работы)</t>
  </si>
  <si>
    <t>смена уплотняющих сантехнических прокладок водосчетчика</t>
  </si>
  <si>
    <t>смена вводного счктчика хвс Ду 15</t>
  </si>
  <si>
    <t xml:space="preserve"> 9.3</t>
  </si>
  <si>
    <t>Текущий ремонт конструктивных элементов (непредвиденные работы)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</si>
  <si>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</si>
  <si>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</si>
  <si>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смена паронитовых прокладок шлангов компрессора при промывке ВСО</t>
  </si>
  <si>
    <t>подшивка карниза</t>
  </si>
  <si>
    <t>укрепление конька</t>
  </si>
  <si>
    <t>открытие продухов</t>
  </si>
  <si>
    <t>ремонт контейнера со сваркой</t>
  </si>
  <si>
    <t xml:space="preserve">                                    Итого по п.9</t>
  </si>
  <si>
    <t>по управлению и обслуживанию</t>
  </si>
  <si>
    <t>МКД по ул.Чапаева 18</t>
  </si>
  <si>
    <t xml:space="preserve">Отчет за 2022г </t>
  </si>
  <si>
    <t xml:space="preserve">Итого начислено населению </t>
  </si>
  <si>
    <t>Итого оплачено населением</t>
  </si>
  <si>
    <t>Дополнительные срества на ремонт:план</t>
  </si>
  <si>
    <t>Дополнительные срества на ремонт:фактически собрано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</si>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</sst>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16" fontId="2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/>
    <xf numFmtId="2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3"/>
  <sheetViews>
    <sheetView tabSelected="1" topLeftCell="A83" workbookViewId="0">
      <selection activeCell="C104" sqref="C104"/>
    </sheetView>
  </sheetViews>
  <sheetFormatPr defaultColWidth="9.109375" defaultRowHeight="15.6"/>
  <cols>
    <col min="1" max="1" width="7" style="5" customWidth="1"/>
    <col min="2" max="2" width="77.44140625" style="5" customWidth="1"/>
    <col min="3" max="3" width="15.77734375" style="6" customWidth="1"/>
    <col min="4" max="200" width="9.109375" style="5" customWidth="1"/>
    <col min="201" max="201" width="4" style="5" customWidth="1"/>
    <col min="202" max="202" width="49.5546875" style="5" customWidth="1"/>
    <col min="203" max="203" width="8.44140625" style="5" customWidth="1"/>
    <col min="204" max="204" width="7.33203125" style="5" customWidth="1"/>
    <col min="205" max="205" width="8.109375" style="5" customWidth="1"/>
    <col min="206" max="206" width="6.88671875" style="5" customWidth="1"/>
    <col min="207" max="207" width="6.33203125" style="5" customWidth="1"/>
    <col min="208" max="208" width="8.6640625" style="5" customWidth="1"/>
    <col min="209" max="211" width="7.6640625" style="5" customWidth="1"/>
    <col min="212" max="212" width="9.44140625" style="5" customWidth="1"/>
    <col min="213" max="213" width="7.6640625" style="5" customWidth="1"/>
    <col min="214" max="214" width="8.5546875" style="5" customWidth="1"/>
    <col min="215" max="216" width="9" style="5" customWidth="1"/>
    <col min="217" max="217" width="9.109375" style="5" customWidth="1"/>
    <col min="218" max="220" width="9" style="5" customWidth="1"/>
    <col min="221" max="239" width="9.109375" style="5" customWidth="1"/>
    <col min="240" max="240" width="11.88671875" style="5" customWidth="1"/>
    <col min="241" max="241" width="9.109375" style="5" customWidth="1"/>
    <col min="242" max="242" width="7.33203125" style="5" customWidth="1"/>
    <col min="243" max="243" width="6.6640625" style="5" customWidth="1"/>
    <col min="244" max="244" width="8.33203125" style="5" customWidth="1"/>
    <col min="245" max="16384" width="9.109375" style="5"/>
  </cols>
  <sheetData>
    <row r="1" spans="1:2" hidden="1"/>
    <row r="2" spans="1:2" ht="31.2" hidden="1">
      <c r="B2" s="5" t="s">
        <v>0</v>
      </c>
    </row>
    <row r="3" spans="1:2" hidden="1">
      <c r="B3" s="5" t="s">
        <v>119</v>
      </c>
    </row>
    <row r="4" spans="1:2" hidden="1">
      <c r="B4" s="7" t="s">
        <v>1</v>
      </c>
    </row>
    <row r="5" spans="1:2" hidden="1">
      <c r="A5" s="4"/>
      <c r="B5" s="4"/>
    </row>
    <row r="6" spans="1:2" hidden="1">
      <c r="A6" s="4">
        <v>1</v>
      </c>
      <c r="B6" s="4">
        <v>2</v>
      </c>
    </row>
    <row r="7" spans="1:2" hidden="1">
      <c r="A7" s="4"/>
      <c r="B7" s="2" t="s">
        <v>2</v>
      </c>
    </row>
    <row r="8" spans="1:2" hidden="1">
      <c r="A8" s="4">
        <v>1</v>
      </c>
      <c r="B8" s="4" t="s">
        <v>3</v>
      </c>
    </row>
    <row r="9" spans="1:2" hidden="1">
      <c r="A9" s="4">
        <v>3</v>
      </c>
      <c r="B9" s="4" t="s">
        <v>4</v>
      </c>
    </row>
    <row r="10" spans="1:2" hidden="1">
      <c r="A10" s="4">
        <v>4</v>
      </c>
      <c r="B10" s="4" t="s">
        <v>5</v>
      </c>
    </row>
    <row r="11" spans="1:2" hidden="1">
      <c r="A11" s="4"/>
      <c r="B11" s="4" t="s">
        <v>6</v>
      </c>
    </row>
    <row r="12" spans="1:2" hidden="1">
      <c r="A12" s="4"/>
      <c r="B12" s="4" t="s">
        <v>7</v>
      </c>
    </row>
    <row r="13" spans="1:2" hidden="1">
      <c r="A13" s="4">
        <v>5</v>
      </c>
      <c r="B13" s="4" t="s">
        <v>8</v>
      </c>
    </row>
    <row r="14" spans="1:2" hidden="1">
      <c r="A14" s="4">
        <v>7</v>
      </c>
      <c r="B14" s="4" t="s">
        <v>9</v>
      </c>
    </row>
    <row r="15" spans="1:2" hidden="1">
      <c r="A15" s="4">
        <v>8</v>
      </c>
      <c r="B15" s="4" t="s">
        <v>10</v>
      </c>
    </row>
    <row r="16" spans="1:2" ht="13.5" hidden="1" customHeight="1">
      <c r="A16" s="4">
        <v>9</v>
      </c>
      <c r="B16" s="4" t="s">
        <v>11</v>
      </c>
    </row>
    <row r="17" spans="1:3" hidden="1">
      <c r="A17" s="4">
        <v>10</v>
      </c>
      <c r="B17" s="4" t="s">
        <v>12</v>
      </c>
    </row>
    <row r="18" spans="1:3" hidden="1">
      <c r="A18" s="4">
        <v>11</v>
      </c>
      <c r="B18" s="4" t="s">
        <v>13</v>
      </c>
    </row>
    <row r="19" spans="1:3" hidden="1">
      <c r="A19" s="4">
        <v>12</v>
      </c>
      <c r="B19" s="4" t="s">
        <v>14</v>
      </c>
    </row>
    <row r="20" spans="1:3" hidden="1">
      <c r="A20" s="4">
        <v>13</v>
      </c>
      <c r="B20" s="4" t="s">
        <v>15</v>
      </c>
    </row>
    <row r="21" spans="1:3" hidden="1">
      <c r="A21" s="4">
        <v>14</v>
      </c>
      <c r="B21" s="4" t="s">
        <v>16</v>
      </c>
    </row>
    <row r="22" spans="1:3" hidden="1">
      <c r="A22" s="4">
        <v>15</v>
      </c>
      <c r="B22" s="4" t="s">
        <v>17</v>
      </c>
    </row>
    <row r="23" spans="1:3" hidden="1">
      <c r="A23" s="4">
        <v>16</v>
      </c>
      <c r="B23" s="4" t="s">
        <v>18</v>
      </c>
    </row>
    <row r="24" spans="1:3" hidden="1">
      <c r="A24" s="4">
        <v>17</v>
      </c>
      <c r="B24" s="4" t="s">
        <v>19</v>
      </c>
    </row>
    <row r="25" spans="1:3" hidden="1">
      <c r="A25" s="8"/>
      <c r="B25" s="8"/>
    </row>
    <row r="26" spans="1:3" s="11" customFormat="1">
      <c r="A26" s="30" t="s">
        <v>112</v>
      </c>
      <c r="B26" s="30"/>
      <c r="C26" s="10"/>
    </row>
    <row r="27" spans="1:3" s="11" customFormat="1" ht="12.75" customHeight="1">
      <c r="A27" s="30" t="s">
        <v>110</v>
      </c>
      <c r="B27" s="30"/>
      <c r="C27" s="10"/>
    </row>
    <row r="28" spans="1:3" s="11" customFormat="1">
      <c r="A28" s="30" t="s">
        <v>111</v>
      </c>
      <c r="B28" s="30"/>
      <c r="C28" s="10"/>
    </row>
    <row r="29" spans="1:3" s="11" customFormat="1">
      <c r="A29" s="9"/>
      <c r="B29" s="9"/>
      <c r="C29" s="10"/>
    </row>
    <row r="30" spans="1:3" s="12" customFormat="1" ht="16.2">
      <c r="A30" s="1"/>
      <c r="B30" s="24" t="s">
        <v>120</v>
      </c>
      <c r="C30" s="3">
        <v>5208.127999999997</v>
      </c>
    </row>
    <row r="31" spans="1:3">
      <c r="A31" s="4"/>
      <c r="B31" s="2" t="s">
        <v>20</v>
      </c>
      <c r="C31" s="13"/>
    </row>
    <row r="32" spans="1:3">
      <c r="A32" s="14" t="s">
        <v>21</v>
      </c>
      <c r="B32" s="4" t="s">
        <v>22</v>
      </c>
      <c r="C32" s="13"/>
    </row>
    <row r="33" spans="1:3" ht="24" customHeight="1">
      <c r="A33" s="14"/>
      <c r="B33" s="4" t="s">
        <v>23</v>
      </c>
      <c r="C33" s="13">
        <v>6701.4480000000021</v>
      </c>
    </row>
    <row r="34" spans="1:3">
      <c r="A34" s="15" t="s">
        <v>24</v>
      </c>
      <c r="B34" s="4" t="s">
        <v>25</v>
      </c>
      <c r="C34" s="13">
        <v>0</v>
      </c>
    </row>
    <row r="35" spans="1:3">
      <c r="A35" s="14"/>
      <c r="B35" s="4" t="s">
        <v>23</v>
      </c>
      <c r="C35" s="13">
        <v>9221.1119999999974</v>
      </c>
    </row>
    <row r="36" spans="1:3" ht="46.8">
      <c r="A36" s="14" t="s">
        <v>26</v>
      </c>
      <c r="B36" s="4" t="s">
        <v>27</v>
      </c>
      <c r="C36" s="13">
        <v>653.73</v>
      </c>
    </row>
    <row r="37" spans="1:3" ht="23.25" customHeight="1">
      <c r="A37" s="14" t="s">
        <v>28</v>
      </c>
      <c r="B37" s="4" t="s">
        <v>29</v>
      </c>
      <c r="C37" s="13">
        <v>83.510999999999996</v>
      </c>
    </row>
    <row r="38" spans="1:3">
      <c r="A38" s="14"/>
      <c r="B38" s="2" t="s">
        <v>30</v>
      </c>
      <c r="C38" s="16">
        <f>SUM(C33:C37)</f>
        <v>16659.800999999999</v>
      </c>
    </row>
    <row r="39" spans="1:3" ht="31.2">
      <c r="A39" s="14" t="s">
        <v>31</v>
      </c>
      <c r="B39" s="2" t="s">
        <v>32</v>
      </c>
      <c r="C39" s="13"/>
    </row>
    <row r="40" spans="1:3">
      <c r="A40" s="14" t="s">
        <v>33</v>
      </c>
      <c r="B40" s="4" t="s">
        <v>34</v>
      </c>
      <c r="C40" s="13">
        <v>3084.0040000000004</v>
      </c>
    </row>
    <row r="41" spans="1:3">
      <c r="A41" s="14" t="s">
        <v>35</v>
      </c>
      <c r="B41" s="4" t="s">
        <v>36</v>
      </c>
      <c r="C41" s="13">
        <v>984.96600000000001</v>
      </c>
    </row>
    <row r="42" spans="1:3">
      <c r="A42" s="14" t="s">
        <v>37</v>
      </c>
      <c r="B42" s="4" t="s">
        <v>38</v>
      </c>
      <c r="C42" s="13">
        <v>619.29000000000008</v>
      </c>
    </row>
    <row r="43" spans="1:3">
      <c r="A43" s="14" t="s">
        <v>39</v>
      </c>
      <c r="B43" s="4" t="s">
        <v>40</v>
      </c>
      <c r="C43" s="13">
        <v>663.01</v>
      </c>
    </row>
    <row r="44" spans="1:3">
      <c r="A44" s="14" t="s">
        <v>41</v>
      </c>
      <c r="B44" s="4" t="s">
        <v>42</v>
      </c>
      <c r="C44" s="13">
        <v>3205.3119999999999</v>
      </c>
    </row>
    <row r="45" spans="1:3">
      <c r="A45" s="14" t="s">
        <v>43</v>
      </c>
      <c r="B45" s="4" t="s">
        <v>44</v>
      </c>
      <c r="C45" s="13">
        <v>4988.8319999999994</v>
      </c>
    </row>
    <row r="46" spans="1:3">
      <c r="A46" s="14" t="s">
        <v>45</v>
      </c>
      <c r="B46" s="4" t="s">
        <v>46</v>
      </c>
      <c r="C46" s="13">
        <v>2400</v>
      </c>
    </row>
    <row r="47" spans="1:3">
      <c r="A47" s="14" t="s">
        <v>47</v>
      </c>
      <c r="B47" s="4" t="s">
        <v>48</v>
      </c>
      <c r="C47" s="13">
        <v>257.18399999999997</v>
      </c>
    </row>
    <row r="48" spans="1:3" ht="31.2">
      <c r="A48" s="14" t="s">
        <v>49</v>
      </c>
      <c r="B48" s="4" t="s">
        <v>50</v>
      </c>
      <c r="C48" s="13">
        <v>1243.242</v>
      </c>
    </row>
    <row r="49" spans="1:3">
      <c r="A49" s="14" t="s">
        <v>51</v>
      </c>
      <c r="B49" s="4" t="s">
        <v>52</v>
      </c>
      <c r="C49" s="13">
        <v>1020.354</v>
      </c>
    </row>
    <row r="50" spans="1:3">
      <c r="A50" s="14"/>
      <c r="B50" s="2" t="s">
        <v>53</v>
      </c>
      <c r="C50" s="16">
        <f>SUM(C40:C49)</f>
        <v>18466.194</v>
      </c>
    </row>
    <row r="51" spans="1:3">
      <c r="A51" s="14"/>
      <c r="B51" s="2" t="s">
        <v>54</v>
      </c>
      <c r="C51" s="13"/>
    </row>
    <row r="52" spans="1:3" ht="31.2">
      <c r="A52" s="14" t="s">
        <v>55</v>
      </c>
      <c r="B52" s="4" t="s">
        <v>56</v>
      </c>
      <c r="C52" s="13"/>
    </row>
    <row r="53" spans="1:3" s="11" customFormat="1" ht="15.75" customHeight="1">
      <c r="A53" s="17"/>
      <c r="B53" s="4" t="s">
        <v>57</v>
      </c>
      <c r="C53" s="18">
        <v>7200.18</v>
      </c>
    </row>
    <row r="54" spans="1:3" s="11" customFormat="1" ht="14.25" customHeight="1">
      <c r="A54" s="17"/>
      <c r="B54" s="4" t="s">
        <v>58</v>
      </c>
      <c r="C54" s="18">
        <v>6524.7</v>
      </c>
    </row>
    <row r="55" spans="1:3" s="11" customFormat="1" ht="14.25" customHeight="1">
      <c r="A55" s="17"/>
      <c r="B55" s="4" t="s">
        <v>59</v>
      </c>
      <c r="C55" s="18">
        <v>3455.3999999999996</v>
      </c>
    </row>
    <row r="56" spans="1:3" s="11" customFormat="1" ht="14.25" customHeight="1">
      <c r="A56" s="17"/>
      <c r="B56" s="4" t="s">
        <v>60</v>
      </c>
      <c r="C56" s="18">
        <v>241.8</v>
      </c>
    </row>
    <row r="57" spans="1:3" s="11" customFormat="1" ht="14.25" customHeight="1">
      <c r="A57" s="17"/>
      <c r="B57" s="4" t="s">
        <v>61</v>
      </c>
      <c r="C57" s="18">
        <v>5612.04</v>
      </c>
    </row>
    <row r="58" spans="1:3">
      <c r="A58" s="14"/>
      <c r="B58" s="2" t="s">
        <v>62</v>
      </c>
      <c r="C58" s="16">
        <f>SUM(C53:C57)</f>
        <v>23034.12</v>
      </c>
    </row>
    <row r="59" spans="1:3">
      <c r="A59" s="14"/>
      <c r="B59" s="2" t="s">
        <v>63</v>
      </c>
      <c r="C59" s="13"/>
    </row>
    <row r="60" spans="1:3">
      <c r="A60" s="14" t="s">
        <v>64</v>
      </c>
      <c r="B60" s="4" t="s">
        <v>65</v>
      </c>
      <c r="C60" s="13">
        <v>5912.0969999999998</v>
      </c>
    </row>
    <row r="61" spans="1:3">
      <c r="A61" s="14" t="s">
        <v>66</v>
      </c>
      <c r="B61" s="4" t="s">
        <v>67</v>
      </c>
      <c r="C61" s="13">
        <v>1162.7669999999998</v>
      </c>
    </row>
    <row r="62" spans="1:3">
      <c r="A62" s="14" t="s">
        <v>68</v>
      </c>
      <c r="B62" s="4" t="s">
        <v>69</v>
      </c>
      <c r="C62" s="13">
        <v>6015.8179999999993</v>
      </c>
    </row>
    <row r="63" spans="1:3" ht="31.2">
      <c r="A63" s="14" t="s">
        <v>70</v>
      </c>
      <c r="B63" s="4" t="s">
        <v>71</v>
      </c>
      <c r="C63" s="13">
        <v>3586.5630000000001</v>
      </c>
    </row>
    <row r="64" spans="1:3">
      <c r="A64" s="14" t="s">
        <v>72</v>
      </c>
      <c r="B64" s="4" t="s">
        <v>73</v>
      </c>
      <c r="C64" s="13">
        <v>1130.67</v>
      </c>
    </row>
    <row r="65" spans="1:3">
      <c r="A65" s="14"/>
      <c r="B65" s="2" t="s">
        <v>74</v>
      </c>
      <c r="C65" s="16">
        <f>SUM(C60:C64)</f>
        <v>17807.915000000001</v>
      </c>
    </row>
    <row r="66" spans="1:3">
      <c r="A66" s="14"/>
      <c r="B66" s="2" t="s">
        <v>75</v>
      </c>
      <c r="C66" s="13"/>
    </row>
    <row r="67" spans="1:3" ht="31.2">
      <c r="A67" s="14" t="s">
        <v>76</v>
      </c>
      <c r="B67" s="4" t="s">
        <v>77</v>
      </c>
      <c r="C67" s="13">
        <v>6681.8159999999989</v>
      </c>
    </row>
    <row r="68" spans="1:3">
      <c r="A68" s="14" t="s">
        <v>78</v>
      </c>
      <c r="B68" s="4" t="s">
        <v>79</v>
      </c>
      <c r="C68" s="13">
        <v>1866.9779999999996</v>
      </c>
    </row>
    <row r="69" spans="1:3">
      <c r="A69" s="14"/>
      <c r="B69" s="2" t="s">
        <v>80</v>
      </c>
      <c r="C69" s="16">
        <f>SUM(C67:C68)</f>
        <v>8548.7939999999981</v>
      </c>
    </row>
    <row r="70" spans="1:3">
      <c r="A70" s="19"/>
      <c r="B70" s="2" t="s">
        <v>121</v>
      </c>
      <c r="C70" s="16">
        <v>1250.4639999999999</v>
      </c>
    </row>
    <row r="71" spans="1:3">
      <c r="A71" s="19"/>
      <c r="B71" s="2" t="s">
        <v>122</v>
      </c>
      <c r="C71" s="16">
        <v>1226.6779999999999</v>
      </c>
    </row>
    <row r="72" spans="1:3">
      <c r="A72" s="14"/>
      <c r="B72" s="2" t="s">
        <v>81</v>
      </c>
      <c r="C72" s="13"/>
    </row>
    <row r="73" spans="1:3">
      <c r="A73" s="14" t="s">
        <v>82</v>
      </c>
      <c r="B73" s="4" t="s">
        <v>83</v>
      </c>
      <c r="C73" s="13">
        <v>3616.9800000000005</v>
      </c>
    </row>
    <row r="74" spans="1:3">
      <c r="A74" s="14" t="s">
        <v>84</v>
      </c>
      <c r="B74" s="4" t="s">
        <v>85</v>
      </c>
      <c r="C74" s="13">
        <v>4800.119999999999</v>
      </c>
    </row>
    <row r="75" spans="1:3">
      <c r="A75" s="14"/>
      <c r="B75" s="4" t="s">
        <v>86</v>
      </c>
      <c r="C75" s="13">
        <v>0</v>
      </c>
    </row>
    <row r="76" spans="1:3" ht="46.8">
      <c r="A76" s="14"/>
      <c r="B76" s="4" t="s">
        <v>87</v>
      </c>
      <c r="C76" s="13">
        <v>3521.5799999999995</v>
      </c>
    </row>
    <row r="77" spans="1:3" ht="46.8">
      <c r="A77" s="14"/>
      <c r="B77" s="4" t="s">
        <v>88</v>
      </c>
      <c r="C77" s="13">
        <v>3521.5799999999995</v>
      </c>
    </row>
    <row r="78" spans="1:3" ht="46.8">
      <c r="A78" s="14"/>
      <c r="B78" s="4" t="s">
        <v>89</v>
      </c>
      <c r="C78" s="13">
        <v>3521.5799999999995</v>
      </c>
    </row>
    <row r="79" spans="1:3">
      <c r="A79" s="14"/>
      <c r="B79" s="2" t="s">
        <v>90</v>
      </c>
      <c r="C79" s="16">
        <f>SUM(C73:C78)</f>
        <v>18981.839999999997</v>
      </c>
    </row>
    <row r="80" spans="1:3">
      <c r="A80" s="14"/>
      <c r="B80" s="2" t="s">
        <v>91</v>
      </c>
      <c r="C80" s="13"/>
    </row>
    <row r="81" spans="1:3">
      <c r="A81" s="14" t="s">
        <v>92</v>
      </c>
      <c r="B81" s="2" t="s">
        <v>93</v>
      </c>
      <c r="C81" s="13"/>
    </row>
    <row r="82" spans="1:3" ht="31.5" customHeight="1">
      <c r="A82" s="20"/>
      <c r="B82" s="21" t="s">
        <v>94</v>
      </c>
      <c r="C82" s="13">
        <v>2325.8000000000002</v>
      </c>
    </row>
    <row r="83" spans="1:3" ht="17.25" customHeight="1">
      <c r="A83" s="20"/>
      <c r="B83" s="21" t="s">
        <v>95</v>
      </c>
      <c r="C83" s="13">
        <v>768.5</v>
      </c>
    </row>
    <row r="84" spans="1:3" ht="31.2">
      <c r="A84" s="14" t="s">
        <v>96</v>
      </c>
      <c r="B84" s="2" t="s">
        <v>97</v>
      </c>
      <c r="C84" s="13">
        <v>0</v>
      </c>
    </row>
    <row r="85" spans="1:3">
      <c r="A85" s="14"/>
      <c r="B85" s="21" t="s">
        <v>98</v>
      </c>
      <c r="C85" s="13">
        <v>474.97</v>
      </c>
    </row>
    <row r="86" spans="1:3">
      <c r="A86" s="14"/>
      <c r="B86" s="22" t="s">
        <v>99</v>
      </c>
      <c r="C86" s="13">
        <v>2068.6999999999998</v>
      </c>
    </row>
    <row r="87" spans="1:3">
      <c r="A87" s="14" t="s">
        <v>100</v>
      </c>
      <c r="B87" s="2" t="s">
        <v>101</v>
      </c>
      <c r="C87" s="13">
        <v>0</v>
      </c>
    </row>
    <row r="88" spans="1:3">
      <c r="A88" s="14"/>
      <c r="B88" s="23" t="s">
        <v>102</v>
      </c>
      <c r="C88" s="13">
        <v>633.67499999999995</v>
      </c>
    </row>
    <row r="89" spans="1:3">
      <c r="A89" s="14"/>
      <c r="B89" s="23" t="s">
        <v>103</v>
      </c>
      <c r="C89" s="13">
        <v>244.4</v>
      </c>
    </row>
    <row r="90" spans="1:3" ht="20.399999999999999" customHeight="1">
      <c r="A90" s="14"/>
      <c r="B90" s="21" t="s">
        <v>104</v>
      </c>
      <c r="C90" s="13">
        <v>0</v>
      </c>
    </row>
    <row r="91" spans="1:3" ht="15" customHeight="1">
      <c r="A91" s="14"/>
      <c r="B91" s="4" t="s">
        <v>105</v>
      </c>
      <c r="C91" s="13">
        <v>675.56</v>
      </c>
    </row>
    <row r="92" spans="1:3" ht="15" customHeight="1">
      <c r="A92" s="14"/>
      <c r="B92" s="4" t="s">
        <v>106</v>
      </c>
      <c r="C92" s="13">
        <v>642.57600000000002</v>
      </c>
    </row>
    <row r="93" spans="1:3" ht="15" customHeight="1">
      <c r="A93" s="14"/>
      <c r="B93" s="4" t="s">
        <v>107</v>
      </c>
      <c r="C93" s="13">
        <v>361.16</v>
      </c>
    </row>
    <row r="94" spans="1:3">
      <c r="A94" s="14"/>
      <c r="B94" s="4" t="s">
        <v>108</v>
      </c>
      <c r="C94" s="13">
        <v>570.25250000000005</v>
      </c>
    </row>
    <row r="95" spans="1:3">
      <c r="A95" s="14"/>
      <c r="B95" s="2" t="s">
        <v>109</v>
      </c>
      <c r="C95" s="16">
        <f>SUM(C82:C94)</f>
        <v>8765.5935000000009</v>
      </c>
    </row>
    <row r="96" spans="1:3">
      <c r="A96" s="19"/>
      <c r="B96" s="2" t="s">
        <v>123</v>
      </c>
      <c r="C96" s="16">
        <v>25318.842000000001</v>
      </c>
    </row>
    <row r="97" spans="1:3">
      <c r="A97" s="4"/>
      <c r="B97" s="2" t="s">
        <v>124</v>
      </c>
      <c r="C97" s="16">
        <f>C38+C50+C58+C65+C69+C70+C71+C79+C95+C96</f>
        <v>140060.2415</v>
      </c>
    </row>
    <row r="98" spans="1:3">
      <c r="A98" s="25"/>
      <c r="B98" s="26" t="s">
        <v>113</v>
      </c>
      <c r="C98" s="27">
        <v>130950.6</v>
      </c>
    </row>
    <row r="99" spans="1:3" s="12" customFormat="1">
      <c r="A99" s="25"/>
      <c r="B99" s="26" t="s">
        <v>114</v>
      </c>
      <c r="C99" s="27">
        <v>119246.38</v>
      </c>
    </row>
    <row r="100" spans="1:3" s="12" customFormat="1">
      <c r="A100" s="25"/>
      <c r="B100" s="26" t="s">
        <v>115</v>
      </c>
      <c r="C100" s="27"/>
    </row>
    <row r="101" spans="1:3" s="12" customFormat="1">
      <c r="A101" s="25"/>
      <c r="B101" s="26" t="s">
        <v>116</v>
      </c>
      <c r="C101" s="27"/>
    </row>
    <row r="102" spans="1:3" s="12" customFormat="1">
      <c r="A102" s="28"/>
      <c r="B102" s="26" t="s">
        <v>118</v>
      </c>
      <c r="C102" s="29">
        <f>C99+C101-C97</f>
        <v>-20813.861499999999</v>
      </c>
    </row>
    <row r="103" spans="1:3" s="12" customFormat="1">
      <c r="A103" s="28"/>
      <c r="B103" s="26" t="s">
        <v>117</v>
      </c>
      <c r="C103" s="29">
        <f>C30+C102</f>
        <v>-15605.733500000002</v>
      </c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2023-01-27T06:07:32Z</dcterms:created>
  <dcterms:modified xsi:type="dcterms:W3CDTF">2023-02-16T09:00:32Z</dcterms:modified>
</cp:coreProperties>
</file>