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7" i="1"/>
  <c r="C116"/>
  <c r="C109"/>
  <c r="C79"/>
  <c r="C70"/>
  <c r="C66"/>
  <c r="C59"/>
  <c r="C50"/>
  <c r="C38"/>
  <c r="C111"/>
</calcChain>
</file>

<file path=xl/sharedStrings.xml><?xml version="1.0" encoding="utf-8"?>
<sst xmlns="http://schemas.openxmlformats.org/spreadsheetml/2006/main" count="145" uniqueCount="143">
  <si>
    <t>РАСЧЕТ  ТАРИФА НА УСЛУГИ ПО СОДЕРЖАНИЮ И РЕМОНТУ ОБЩЕГО ИМУЩЕСТВА</t>
  </si>
  <si>
    <t>Чапаева,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</si>
  <si>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</si>
  <si>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</si>
  <si>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</si>
  <si>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</si>
  <si>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</si>
  <si>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</si>
  <si>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</si>
  <si>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</si>
  <si>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</si>
  <si>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</si>
  <si>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</si>
  <si>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</si>
  <si>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</si>
  <si>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</si>
  <si>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</si>
  <si>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</si>
  <si>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</si>
  <si>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</si>
  <si>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</si>
  <si>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</si>
  <si>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</si>
  <si>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</si>
  <si>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</si>
  <si>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</si>
  <si>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</si>
  <si>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</si>
  <si>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</si>
  <si>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</si>
  <si>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</si>
  <si>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</si>
  <si>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</si>
  <si>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</si>
  <si>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</si>
  <si>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</si>
  <si>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</si>
  <si>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</si>
  <si>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</si>
  <si>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</si>
  <si>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</si>
  <si>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</si>
  <si>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</si>
  <si>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</si>
  <si>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</si>
  <si>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</si>
  <si>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</si>
  <si>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</si>
  <si>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</si>
  <si>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</si>
  <si>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</si>
  <si>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</si>
  <si>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</si>
  <si>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</si>
  <si>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</si>
  <si>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</si>
  <si>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</si>
  <si>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</si>
  <si>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</si>
  <si>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</si>
  <si>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</si>
  <si>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</si>
  <si>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</si>
  <si>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</si>
  <si>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</si>
  <si>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</si>
  <si>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</si>
  <si>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</si>
  <si>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</si>
  <si>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</si>
  <si>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</si>
  <si>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</si>
  <si>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</si>
  <si>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</si>
  <si>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</si>
  <si>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</si>
  <si>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</si>
  <si>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</si>
  <si>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</si>
  <si>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</si>
  <si>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</si>
  <si>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</si>
  <si>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</si>
  <si>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</si>
  <si>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</si>
  <si>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</si>
  <si>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</si>
  <si>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</si>
  <si>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</si>
  <si>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</si>
  <si>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</si>
  <si>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</si>
  <si>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</si>
  <si>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</si>
  <si>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</si>
  <si>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1эт</t>
  </si>
  <si>
    <t xml:space="preserve"> 9.2</t>
  </si>
  <si>
    <t>Текущий ремонт систем водоснабжения и водоотведения (непредвиденные работы)</t>
  </si>
  <si>
    <t>смена крана шарового Ду 20 в ИТП</t>
  </si>
  <si>
    <t>смена сборки с вентилем радиатора кв.7</t>
  </si>
  <si>
    <t>кран шаровый Ду15</t>
  </si>
  <si>
    <t>сгон Ду 15</t>
  </si>
  <si>
    <t>муфта Ду 15</t>
  </si>
  <si>
    <t>к/гайка Ду 15</t>
  </si>
  <si>
    <t>смена участка стояка канализации Ду 100 мм в квартире №4:</t>
  </si>
  <si>
    <t>смена крестовины РР Ду 110*110*110*90</t>
  </si>
  <si>
    <t>смена манжеты конусный для унитаза</t>
  </si>
  <si>
    <t xml:space="preserve">смена резиновой  уплотнительной сантехнической манжеты 123*110 </t>
  </si>
  <si>
    <t>смена отвода РР Ду 110*45</t>
  </si>
  <si>
    <t>смена отвода РР Ду 110*87</t>
  </si>
  <si>
    <t>уплотнение соединений силиконовым герметиком</t>
  </si>
  <si>
    <t>установка патрубка РР Ду 50мм</t>
  </si>
  <si>
    <t xml:space="preserve">установка перехода эксцентрического РР Ду 110*50 </t>
  </si>
  <si>
    <t>установка перехода универсального Ду 110 (пластик, чугун, сталь)</t>
  </si>
  <si>
    <t>установка канализационной заглушки Ду 50мм</t>
  </si>
  <si>
    <t>установка переходника РР для чугунных труб Ду 50мм с манжетой</t>
  </si>
  <si>
    <t>смена участка канализационной трубы Ду 50 мм</t>
  </si>
  <si>
    <t>смена участка канализационной трубы Ду 110мм</t>
  </si>
  <si>
    <t xml:space="preserve"> 9.3</t>
  </si>
  <si>
    <t>Текущий ремонт конструктивных элементов (непредвиденные работы)</t>
  </si>
  <si>
    <t>смена стекла на лестничной клетке</t>
  </si>
  <si>
    <t xml:space="preserve">установка контейнера - сетку для раздельного сбора мусора </t>
  </si>
  <si>
    <t>открытие продухов</t>
  </si>
  <si>
    <t>установка пружин на входные двери</t>
  </si>
  <si>
    <t xml:space="preserve">                                    Итого по п.9</t>
  </si>
  <si>
    <t>по управлению и обслуживанию</t>
  </si>
  <si>
    <t>МКД по ул.Чапаева 4</t>
  </si>
  <si>
    <t xml:space="preserve">Отчет за 2022 г </t>
  </si>
  <si>
    <t>результат на 01.01.2022 г. ("+"- экономия, "-" - перерасход)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</si>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</sst>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7"/>
  <sheetViews>
    <sheetView tabSelected="1" topLeftCell="A110" workbookViewId="0">
      <selection activeCell="C118" sqref="C118"/>
    </sheetView>
  </sheetViews>
  <sheetFormatPr defaultColWidth="9.109375" defaultRowHeight="15.6"/>
  <cols>
    <col min="1" max="1" width="6.6640625" style="5" customWidth="1"/>
    <col min="2" max="2" width="71.33203125" style="6" customWidth="1"/>
    <col min="3" max="3" width="14.88671875" style="7" customWidth="1"/>
    <col min="4" max="200" width="9.109375" style="6" customWidth="1"/>
    <col min="201" max="201" width="4" style="6" customWidth="1"/>
    <col min="202" max="202" width="49.5546875" style="6" customWidth="1"/>
    <col min="203" max="203" width="8.44140625" style="6" customWidth="1"/>
    <col min="204" max="204" width="7.33203125" style="6" customWidth="1"/>
    <col min="205" max="205" width="7.5546875" style="6" customWidth="1"/>
    <col min="206" max="206" width="0" style="6" hidden="1" customWidth="1"/>
    <col min="207" max="207" width="8" style="6" customWidth="1"/>
    <col min="208" max="208" width="14.6640625" style="6" customWidth="1"/>
    <col min="209" max="209" width="7.6640625" style="6" customWidth="1"/>
    <col min="210" max="210" width="10.109375" style="6" customWidth="1"/>
    <col min="211" max="211" width="7.33203125" style="6" customWidth="1"/>
    <col min="212" max="212" width="9.109375" style="6" customWidth="1"/>
    <col min="213" max="216" width="8.44140625" style="6" customWidth="1"/>
    <col min="217" max="217" width="8.5546875" style="6" customWidth="1"/>
    <col min="218" max="218" width="9" style="6" customWidth="1"/>
    <col min="219" max="220" width="9.5546875" style="6" customWidth="1"/>
    <col min="221" max="221" width="9.33203125" style="6" customWidth="1"/>
    <col min="222" max="222" width="8.88671875" style="6" customWidth="1"/>
    <col min="223" max="223" width="8.6640625" style="6" customWidth="1"/>
    <col min="224" max="224" width="7.33203125" style="6" customWidth="1"/>
    <col min="225" max="231" width="9.109375" style="6" customWidth="1"/>
    <col min="232" max="232" width="8.6640625" style="6" customWidth="1"/>
    <col min="233" max="16384" width="9.109375" style="6"/>
  </cols>
  <sheetData>
    <row r="1" spans="1:2" hidden="1"/>
    <row r="2" spans="1:2" hidden="1">
      <c r="B2" s="6" t="s">
        <v>0</v>
      </c>
    </row>
    <row r="3" spans="1:2" hidden="1">
      <c r="B3" s="6" t="s">
        <v>135</v>
      </c>
    </row>
    <row r="4" spans="1:2" hidden="1">
      <c r="B4" s="8" t="s">
        <v>1</v>
      </c>
    </row>
    <row r="5" spans="1:2" hidden="1">
      <c r="A5" s="9"/>
      <c r="B5" s="4"/>
    </row>
    <row r="6" spans="1:2" hidden="1">
      <c r="A6" s="10">
        <v>1</v>
      </c>
      <c r="B6" s="11">
        <v>2</v>
      </c>
    </row>
    <row r="7" spans="1:2" hidden="1">
      <c r="A7" s="10"/>
      <c r="B7" s="12" t="s">
        <v>2</v>
      </c>
    </row>
    <row r="8" spans="1:2" hidden="1">
      <c r="A8" s="10">
        <v>1</v>
      </c>
      <c r="B8" s="4" t="s">
        <v>3</v>
      </c>
    </row>
    <row r="9" spans="1:2" hidden="1">
      <c r="A9" s="10">
        <v>3</v>
      </c>
      <c r="B9" s="4" t="s">
        <v>4</v>
      </c>
    </row>
    <row r="10" spans="1:2" hidden="1">
      <c r="A10" s="10">
        <v>4</v>
      </c>
      <c r="B10" s="4" t="s">
        <v>5</v>
      </c>
    </row>
    <row r="11" spans="1:2" hidden="1">
      <c r="A11" s="10"/>
      <c r="B11" s="4" t="s">
        <v>6</v>
      </c>
    </row>
    <row r="12" spans="1:2" hidden="1">
      <c r="A12" s="10"/>
      <c r="B12" s="4" t="s">
        <v>7</v>
      </c>
    </row>
    <row r="13" spans="1:2" hidden="1">
      <c r="A13" s="10">
        <v>5</v>
      </c>
      <c r="B13" s="4" t="s">
        <v>8</v>
      </c>
    </row>
    <row r="14" spans="1:2" hidden="1">
      <c r="A14" s="10">
        <v>7</v>
      </c>
      <c r="B14" s="4" t="s">
        <v>9</v>
      </c>
    </row>
    <row r="15" spans="1:2" hidden="1">
      <c r="A15" s="10">
        <v>8</v>
      </c>
      <c r="B15" s="4" t="s">
        <v>10</v>
      </c>
    </row>
    <row r="16" spans="1:2" ht="13.5" hidden="1" customHeight="1">
      <c r="A16" s="10">
        <v>9</v>
      </c>
      <c r="B16" s="4" t="s">
        <v>11</v>
      </c>
    </row>
    <row r="17" spans="1:3" hidden="1">
      <c r="A17" s="10">
        <v>10</v>
      </c>
      <c r="B17" s="4" t="s">
        <v>12</v>
      </c>
    </row>
    <row r="18" spans="1:3" hidden="1">
      <c r="A18" s="10">
        <v>11</v>
      </c>
      <c r="B18" s="4" t="s">
        <v>13</v>
      </c>
    </row>
    <row r="19" spans="1:3" hidden="1">
      <c r="A19" s="10">
        <v>12</v>
      </c>
      <c r="B19" s="4" t="s">
        <v>14</v>
      </c>
    </row>
    <row r="20" spans="1:3" hidden="1">
      <c r="A20" s="10">
        <v>13</v>
      </c>
      <c r="B20" s="4" t="s">
        <v>15</v>
      </c>
    </row>
    <row r="21" spans="1:3" hidden="1">
      <c r="A21" s="10">
        <v>14</v>
      </c>
      <c r="B21" s="4" t="s">
        <v>16</v>
      </c>
    </row>
    <row r="22" spans="1:3" hidden="1">
      <c r="A22" s="10">
        <v>15</v>
      </c>
      <c r="B22" s="4" t="s">
        <v>17</v>
      </c>
    </row>
    <row r="23" spans="1:3" hidden="1">
      <c r="A23" s="10">
        <v>16</v>
      </c>
      <c r="B23" s="4" t="s">
        <v>18</v>
      </c>
    </row>
    <row r="24" spans="1:3" hidden="1">
      <c r="A24" s="10">
        <v>17</v>
      </c>
      <c r="B24" s="4" t="s">
        <v>19</v>
      </c>
    </row>
    <row r="25" spans="1:3" hidden="1">
      <c r="A25" s="13"/>
      <c r="B25" s="14"/>
    </row>
    <row r="26" spans="1:3">
      <c r="A26" s="32" t="s">
        <v>127</v>
      </c>
      <c r="B26" s="32"/>
    </row>
    <row r="27" spans="1:3" ht="12.75" customHeight="1">
      <c r="A27" s="32" t="s">
        <v>125</v>
      </c>
      <c r="B27" s="32"/>
    </row>
    <row r="28" spans="1:3">
      <c r="A28" s="32" t="s">
        <v>126</v>
      </c>
      <c r="B28" s="32"/>
    </row>
    <row r="29" spans="1:3">
      <c r="A29" s="15"/>
      <c r="B29" s="15"/>
    </row>
    <row r="30" spans="1:3" s="16" customFormat="1">
      <c r="A30" s="1"/>
      <c r="B30" s="2" t="s">
        <v>128</v>
      </c>
      <c r="C30" s="3">
        <v>-16760.77289999996</v>
      </c>
    </row>
    <row r="31" spans="1:3">
      <c r="A31" s="10"/>
      <c r="B31" s="2" t="s">
        <v>20</v>
      </c>
      <c r="C31" s="17"/>
    </row>
    <row r="32" spans="1:3">
      <c r="A32" s="1" t="s">
        <v>21</v>
      </c>
      <c r="B32" s="4" t="s">
        <v>22</v>
      </c>
      <c r="C32" s="17">
        <v>0</v>
      </c>
    </row>
    <row r="33" spans="1:3" ht="20.25" customHeight="1">
      <c r="A33" s="1"/>
      <c r="B33" s="4" t="s">
        <v>23</v>
      </c>
      <c r="C33" s="17">
        <v>2280.2520000000004</v>
      </c>
    </row>
    <row r="34" spans="1:3">
      <c r="A34" s="18" t="s">
        <v>24</v>
      </c>
      <c r="B34" s="4" t="s">
        <v>25</v>
      </c>
      <c r="C34" s="17">
        <v>0</v>
      </c>
    </row>
    <row r="35" spans="1:3">
      <c r="A35" s="1"/>
      <c r="B35" s="4" t="s">
        <v>23</v>
      </c>
      <c r="C35" s="17">
        <v>5370.348</v>
      </c>
    </row>
    <row r="36" spans="1:3" ht="46.8">
      <c r="A36" s="1" t="s">
        <v>26</v>
      </c>
      <c r="B36" s="4" t="s">
        <v>27</v>
      </c>
      <c r="C36" s="17">
        <v>521.96519999999998</v>
      </c>
    </row>
    <row r="37" spans="1:3" ht="23.25" customHeight="1">
      <c r="A37" s="1" t="s">
        <v>28</v>
      </c>
      <c r="B37" s="4" t="s">
        <v>29</v>
      </c>
      <c r="C37" s="17">
        <v>61.86</v>
      </c>
    </row>
    <row r="38" spans="1:3">
      <c r="A38" s="1"/>
      <c r="B38" s="2" t="s">
        <v>30</v>
      </c>
      <c r="C38" s="3">
        <f>SUM(C33:C37)</f>
        <v>8234.4251999999997</v>
      </c>
    </row>
    <row r="39" spans="1:3" ht="31.2">
      <c r="A39" s="1" t="s">
        <v>31</v>
      </c>
      <c r="B39" s="2" t="s">
        <v>32</v>
      </c>
      <c r="C39" s="17"/>
    </row>
    <row r="40" spans="1:3">
      <c r="A40" s="1" t="s">
        <v>33</v>
      </c>
      <c r="B40" s="4" t="s">
        <v>34</v>
      </c>
      <c r="C40" s="17">
        <v>866.88900000000012</v>
      </c>
    </row>
    <row r="41" spans="1:3">
      <c r="A41" s="1" t="s">
        <v>35</v>
      </c>
      <c r="B41" s="4" t="s">
        <v>36</v>
      </c>
      <c r="C41" s="17">
        <v>2079.0252</v>
      </c>
    </row>
    <row r="42" spans="1:3">
      <c r="A42" s="1" t="s">
        <v>37</v>
      </c>
      <c r="B42" s="4" t="s">
        <v>38</v>
      </c>
      <c r="C42" s="17">
        <v>181.6892</v>
      </c>
    </row>
    <row r="43" spans="1:3">
      <c r="A43" s="1" t="s">
        <v>39</v>
      </c>
      <c r="B43" s="4" t="s">
        <v>40</v>
      </c>
      <c r="C43" s="17">
        <v>566.61</v>
      </c>
    </row>
    <row r="44" spans="1:3">
      <c r="A44" s="1" t="s">
        <v>41</v>
      </c>
      <c r="B44" s="4" t="s">
        <v>42</v>
      </c>
      <c r="C44" s="17">
        <v>1069.288</v>
      </c>
    </row>
    <row r="45" spans="1:3">
      <c r="A45" s="1" t="s">
        <v>43</v>
      </c>
      <c r="B45" s="4" t="s">
        <v>44</v>
      </c>
      <c r="C45" s="17">
        <v>1664.2679999999998</v>
      </c>
    </row>
    <row r="46" spans="1:3" ht="20.25" customHeight="1">
      <c r="A46" s="1" t="s">
        <v>45</v>
      </c>
      <c r="B46" s="4" t="s">
        <v>46</v>
      </c>
      <c r="C46" s="17">
        <v>2124.6000000000004</v>
      </c>
    </row>
    <row r="47" spans="1:3" ht="31.2">
      <c r="A47" s="1" t="s">
        <v>47</v>
      </c>
      <c r="B47" s="4" t="s">
        <v>48</v>
      </c>
      <c r="C47" s="17">
        <v>640.42200000000003</v>
      </c>
    </row>
    <row r="48" spans="1:3" ht="46.8">
      <c r="A48" s="1" t="s">
        <v>49</v>
      </c>
      <c r="B48" s="4" t="s">
        <v>50</v>
      </c>
      <c r="C48" s="17">
        <v>830.46599999999989</v>
      </c>
    </row>
    <row r="49" spans="1:3">
      <c r="A49" s="1" t="s">
        <v>51</v>
      </c>
      <c r="B49" s="4" t="s">
        <v>52</v>
      </c>
      <c r="C49" s="17">
        <v>396.20460000000003</v>
      </c>
    </row>
    <row r="50" spans="1:3">
      <c r="A50" s="1"/>
      <c r="B50" s="2" t="s">
        <v>53</v>
      </c>
      <c r="C50" s="3">
        <f>SUM(C40:C49)</f>
        <v>10419.462</v>
      </c>
    </row>
    <row r="51" spans="1:3">
      <c r="A51" s="1"/>
      <c r="B51" s="2" t="s">
        <v>54</v>
      </c>
      <c r="C51" s="17"/>
    </row>
    <row r="52" spans="1:3" ht="31.2">
      <c r="A52" s="1" t="s">
        <v>55</v>
      </c>
      <c r="B52" s="4" t="s">
        <v>56</v>
      </c>
      <c r="C52" s="17"/>
    </row>
    <row r="53" spans="1:3">
      <c r="A53" s="1"/>
      <c r="B53" s="4" t="s">
        <v>57</v>
      </c>
      <c r="C53" s="17">
        <v>4409.6000000000004</v>
      </c>
    </row>
    <row r="54" spans="1:3" ht="14.25" customHeight="1">
      <c r="A54" s="1"/>
      <c r="B54" s="4" t="s">
        <v>58</v>
      </c>
      <c r="C54" s="17">
        <v>4612.08</v>
      </c>
    </row>
    <row r="55" spans="1:3" ht="15" customHeight="1">
      <c r="A55" s="1"/>
      <c r="B55" s="4" t="s">
        <v>59</v>
      </c>
      <c r="C55" s="17">
        <v>2442</v>
      </c>
    </row>
    <row r="56" spans="1:3" ht="17.25" customHeight="1">
      <c r="A56" s="1"/>
      <c r="B56" s="4" t="s">
        <v>60</v>
      </c>
      <c r="C56" s="17">
        <v>171.6</v>
      </c>
    </row>
    <row r="57" spans="1:3">
      <c r="A57" s="1"/>
      <c r="B57" s="4" t="s">
        <v>61</v>
      </c>
      <c r="C57" s="17">
        <v>3631.32</v>
      </c>
    </row>
    <row r="58" spans="1:3">
      <c r="A58" s="1" t="s">
        <v>62</v>
      </c>
      <c r="B58" s="4" t="s">
        <v>63</v>
      </c>
      <c r="C58" s="17">
        <v>206.32999999999998</v>
      </c>
    </row>
    <row r="59" spans="1:3">
      <c r="A59" s="1"/>
      <c r="B59" s="2" t="s">
        <v>64</v>
      </c>
      <c r="C59" s="3">
        <f>SUM(C53:C58)</f>
        <v>15472.93</v>
      </c>
    </row>
    <row r="60" spans="1:3">
      <c r="A60" s="1"/>
      <c r="B60" s="2" t="s">
        <v>65</v>
      </c>
      <c r="C60" s="17"/>
    </row>
    <row r="61" spans="1:3">
      <c r="A61" s="1" t="s">
        <v>66</v>
      </c>
      <c r="B61" s="4" t="s">
        <v>67</v>
      </c>
      <c r="C61" s="17">
        <v>2505.4920000000002</v>
      </c>
    </row>
    <row r="62" spans="1:3">
      <c r="A62" s="1" t="s">
        <v>68</v>
      </c>
      <c r="B62" s="4" t="s">
        <v>69</v>
      </c>
      <c r="C62" s="17">
        <v>801.30599999999993</v>
      </c>
    </row>
    <row r="63" spans="1:3">
      <c r="A63" s="1" t="s">
        <v>70</v>
      </c>
      <c r="B63" s="4" t="s">
        <v>71</v>
      </c>
      <c r="C63" s="17">
        <v>4236.0119999999997</v>
      </c>
    </row>
    <row r="64" spans="1:3" ht="31.2">
      <c r="A64" s="1" t="s">
        <v>72</v>
      </c>
      <c r="B64" s="4" t="s">
        <v>73</v>
      </c>
      <c r="C64" s="17">
        <v>2505.4920000000002</v>
      </c>
    </row>
    <row r="65" spans="1:3">
      <c r="A65" s="1" t="s">
        <v>74</v>
      </c>
      <c r="B65" s="4" t="s">
        <v>75</v>
      </c>
      <c r="C65" s="17">
        <v>786.94</v>
      </c>
    </row>
    <row r="66" spans="1:3">
      <c r="A66" s="1"/>
      <c r="B66" s="2" t="s">
        <v>76</v>
      </c>
      <c r="C66" s="3">
        <f>SUM(C61:C65)</f>
        <v>10835.242</v>
      </c>
    </row>
    <row r="67" spans="1:3">
      <c r="A67" s="1"/>
      <c r="B67" s="2" t="s">
        <v>77</v>
      </c>
      <c r="C67" s="3"/>
    </row>
    <row r="68" spans="1:3" ht="31.2">
      <c r="A68" s="1" t="s">
        <v>78</v>
      </c>
      <c r="B68" s="4" t="s">
        <v>79</v>
      </c>
      <c r="C68" s="17">
        <v>4604.6880000000001</v>
      </c>
    </row>
    <row r="69" spans="1:3">
      <c r="A69" s="1" t="s">
        <v>80</v>
      </c>
      <c r="B69" s="4" t="s">
        <v>81</v>
      </c>
      <c r="C69" s="17">
        <v>1286.6039999999998</v>
      </c>
    </row>
    <row r="70" spans="1:3">
      <c r="A70" s="1"/>
      <c r="B70" s="2" t="s">
        <v>82</v>
      </c>
      <c r="C70" s="3">
        <f>SUM(C68:C69)</f>
        <v>5891.2919999999995</v>
      </c>
    </row>
    <row r="71" spans="1:3">
      <c r="A71" s="19" t="s">
        <v>31</v>
      </c>
      <c r="B71" s="2" t="s">
        <v>136</v>
      </c>
      <c r="C71" s="3">
        <v>710.60799999999995</v>
      </c>
    </row>
    <row r="72" spans="1:3">
      <c r="A72" s="19"/>
      <c r="B72" s="2" t="s">
        <v>137</v>
      </c>
      <c r="C72" s="3">
        <v>347.58</v>
      </c>
    </row>
    <row r="73" spans="1:3">
      <c r="A73" s="1"/>
      <c r="B73" s="2" t="s">
        <v>83</v>
      </c>
      <c r="C73" s="17"/>
    </row>
    <row r="74" spans="1:3">
      <c r="A74" s="1" t="s">
        <v>84</v>
      </c>
      <c r="B74" s="4" t="s">
        <v>85</v>
      </c>
      <c r="C74" s="17">
        <v>3616.9800000000005</v>
      </c>
    </row>
    <row r="75" spans="1:3">
      <c r="A75" s="1" t="s">
        <v>86</v>
      </c>
      <c r="B75" s="4" t="s">
        <v>87</v>
      </c>
      <c r="C75" s="17">
        <v>4800.119999999999</v>
      </c>
    </row>
    <row r="76" spans="1:3" ht="37.200000000000003" customHeight="1">
      <c r="A76" s="1" t="s">
        <v>138</v>
      </c>
      <c r="B76" s="21" t="s">
        <v>88</v>
      </c>
      <c r="C76" s="17">
        <v>3521.5799999999995</v>
      </c>
    </row>
    <row r="77" spans="1:3" ht="34.200000000000003" customHeight="1">
      <c r="A77" s="1" t="s">
        <v>139</v>
      </c>
      <c r="B77" s="21" t="s">
        <v>89</v>
      </c>
      <c r="C77" s="17">
        <v>3521.5799999999995</v>
      </c>
    </row>
    <row r="78" spans="1:3" ht="46.2" customHeight="1">
      <c r="A78" s="1" t="s">
        <v>140</v>
      </c>
      <c r="B78" s="21" t="s">
        <v>90</v>
      </c>
      <c r="C78" s="17">
        <v>3521.5799999999995</v>
      </c>
    </row>
    <row r="79" spans="1:3">
      <c r="A79" s="1"/>
      <c r="B79" s="2" t="s">
        <v>91</v>
      </c>
      <c r="C79" s="3">
        <f>SUM(C74:C78)</f>
        <v>18981.839999999997</v>
      </c>
    </row>
    <row r="80" spans="1:3">
      <c r="A80" s="1"/>
      <c r="B80" s="2" t="s">
        <v>92</v>
      </c>
      <c r="C80" s="17"/>
    </row>
    <row r="81" spans="1:3">
      <c r="A81" s="1" t="s">
        <v>93</v>
      </c>
      <c r="B81" s="2" t="s">
        <v>94</v>
      </c>
      <c r="C81" s="17">
        <v>0</v>
      </c>
    </row>
    <row r="82" spans="1:3" ht="17.25" customHeight="1">
      <c r="A82" s="20"/>
      <c r="B82" s="4" t="s">
        <v>95</v>
      </c>
      <c r="C82" s="17">
        <v>402.16</v>
      </c>
    </row>
    <row r="83" spans="1:3" ht="31.2">
      <c r="A83" s="1" t="s">
        <v>96</v>
      </c>
      <c r="B83" s="2" t="s">
        <v>97</v>
      </c>
      <c r="C83" s="17">
        <v>0</v>
      </c>
    </row>
    <row r="84" spans="1:3" s="24" customFormat="1">
      <c r="A84" s="22"/>
      <c r="B84" s="11" t="s">
        <v>98</v>
      </c>
      <c r="C84" s="23">
        <v>699.11</v>
      </c>
    </row>
    <row r="85" spans="1:3">
      <c r="A85" s="22"/>
      <c r="B85" s="11" t="s">
        <v>99</v>
      </c>
      <c r="C85" s="17">
        <v>0</v>
      </c>
    </row>
    <row r="86" spans="1:3">
      <c r="A86" s="22"/>
      <c r="B86" s="11" t="s">
        <v>100</v>
      </c>
      <c r="C86" s="17">
        <v>699.11</v>
      </c>
    </row>
    <row r="87" spans="1:3">
      <c r="A87" s="22"/>
      <c r="B87" s="11" t="s">
        <v>101</v>
      </c>
      <c r="C87" s="17">
        <v>216.89</v>
      </c>
    </row>
    <row r="88" spans="1:3">
      <c r="A88" s="1"/>
      <c r="B88" s="11" t="s">
        <v>102</v>
      </c>
      <c r="C88" s="17">
        <v>259.32</v>
      </c>
    </row>
    <row r="89" spans="1:3">
      <c r="A89" s="1"/>
      <c r="B89" s="11" t="s">
        <v>103</v>
      </c>
      <c r="C89" s="17">
        <v>76.45</v>
      </c>
    </row>
    <row r="90" spans="1:3">
      <c r="A90" s="1"/>
      <c r="B90" s="25" t="s">
        <v>104</v>
      </c>
      <c r="C90" s="17">
        <v>0</v>
      </c>
    </row>
    <row r="91" spans="1:3">
      <c r="A91" s="1"/>
      <c r="B91" s="26" t="s">
        <v>105</v>
      </c>
      <c r="C91" s="17">
        <v>848.48</v>
      </c>
    </row>
    <row r="92" spans="1:3">
      <c r="A92" s="1"/>
      <c r="B92" s="26" t="s">
        <v>106</v>
      </c>
      <c r="C92" s="17">
        <v>200.26</v>
      </c>
    </row>
    <row r="93" spans="1:3">
      <c r="A93" s="1"/>
      <c r="B93" s="26" t="s">
        <v>107</v>
      </c>
      <c r="C93" s="17">
        <v>400.52</v>
      </c>
    </row>
    <row r="94" spans="1:3">
      <c r="A94" s="1"/>
      <c r="B94" s="26" t="s">
        <v>108</v>
      </c>
      <c r="C94" s="17">
        <v>862.5</v>
      </c>
    </row>
    <row r="95" spans="1:3">
      <c r="A95" s="1"/>
      <c r="B95" s="26" t="s">
        <v>109</v>
      </c>
      <c r="C95" s="17">
        <v>431.25</v>
      </c>
    </row>
    <row r="96" spans="1:3">
      <c r="A96" s="1"/>
      <c r="B96" s="26" t="s">
        <v>110</v>
      </c>
      <c r="C96" s="17">
        <v>439.3</v>
      </c>
    </row>
    <row r="97" spans="1:18">
      <c r="A97" s="1"/>
      <c r="B97" s="26" t="s">
        <v>111</v>
      </c>
      <c r="C97" s="17">
        <v>296</v>
      </c>
    </row>
    <row r="98" spans="1:18">
      <c r="A98" s="1"/>
      <c r="B98" s="26" t="s">
        <v>112</v>
      </c>
      <c r="C98" s="17">
        <v>269.55</v>
      </c>
    </row>
    <row r="99" spans="1:18" ht="33" customHeight="1">
      <c r="A99" s="1"/>
      <c r="B99" s="26" t="s">
        <v>113</v>
      </c>
      <c r="C99" s="17">
        <v>1110</v>
      </c>
    </row>
    <row r="100" spans="1:18">
      <c r="A100" s="1"/>
      <c r="B100" s="26" t="s">
        <v>114</v>
      </c>
      <c r="C100" s="17">
        <v>192.59</v>
      </c>
    </row>
    <row r="101" spans="1:18" ht="24" customHeight="1">
      <c r="A101" s="1"/>
      <c r="B101" s="26" t="s">
        <v>115</v>
      </c>
      <c r="C101" s="17">
        <v>569.31999999999994</v>
      </c>
    </row>
    <row r="102" spans="1:18">
      <c r="A102" s="1"/>
      <c r="B102" s="26" t="s">
        <v>116</v>
      </c>
      <c r="C102" s="17">
        <v>1541.84</v>
      </c>
    </row>
    <row r="103" spans="1:18">
      <c r="A103" s="1"/>
      <c r="B103" s="26" t="s">
        <v>117</v>
      </c>
      <c r="C103" s="17">
        <v>1349.11</v>
      </c>
    </row>
    <row r="104" spans="1:18" ht="31.2">
      <c r="A104" s="1" t="s">
        <v>118</v>
      </c>
      <c r="B104" s="2" t="s">
        <v>119</v>
      </c>
      <c r="C104" s="17">
        <v>0</v>
      </c>
    </row>
    <row r="105" spans="1:18">
      <c r="A105" s="1"/>
      <c r="B105" s="4" t="s">
        <v>120</v>
      </c>
      <c r="C105" s="17">
        <v>414.70799999999997</v>
      </c>
    </row>
    <row r="106" spans="1:18">
      <c r="A106" s="22"/>
      <c r="B106" s="2" t="s">
        <v>121</v>
      </c>
      <c r="C106" s="23">
        <v>244.4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>
      <c r="A107" s="22"/>
      <c r="B107" s="11" t="s">
        <v>122</v>
      </c>
      <c r="C107" s="23">
        <v>361.16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</row>
    <row r="108" spans="1:18">
      <c r="A108" s="22"/>
      <c r="B108" s="11" t="s">
        <v>123</v>
      </c>
      <c r="C108" s="23">
        <v>397.79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>
      <c r="A109" s="1"/>
      <c r="B109" s="2" t="s">
        <v>124</v>
      </c>
      <c r="C109" s="3">
        <f>SUM(C82:C108)</f>
        <v>12281.818000000001</v>
      </c>
    </row>
    <row r="110" spans="1:18">
      <c r="A110" s="19"/>
      <c r="B110" s="2" t="s">
        <v>141</v>
      </c>
      <c r="C110" s="3">
        <v>17448.155999999999</v>
      </c>
    </row>
    <row r="111" spans="1:18">
      <c r="A111" s="10"/>
      <c r="B111" s="12" t="s">
        <v>142</v>
      </c>
      <c r="C111" s="3">
        <f>C38+C50+C59+C66+C70+C71+C72+C79+C109+C110</f>
        <v>100623.3532</v>
      </c>
    </row>
    <row r="112" spans="1:18" s="24" customFormat="1">
      <c r="A112" s="27"/>
      <c r="B112" s="28" t="s">
        <v>129</v>
      </c>
      <c r="C112" s="29">
        <v>90243</v>
      </c>
    </row>
    <row r="113" spans="1:3" s="16" customFormat="1">
      <c r="A113" s="27"/>
      <c r="B113" s="28" t="s">
        <v>130</v>
      </c>
      <c r="C113" s="29">
        <v>102159.29</v>
      </c>
    </row>
    <row r="114" spans="1:3" s="16" customFormat="1">
      <c r="A114" s="27"/>
      <c r="B114" s="28" t="s">
        <v>131</v>
      </c>
      <c r="C114" s="29"/>
    </row>
    <row r="115" spans="1:3" s="16" customFormat="1">
      <c r="A115" s="27"/>
      <c r="B115" s="28" t="s">
        <v>132</v>
      </c>
      <c r="C115" s="29"/>
    </row>
    <row r="116" spans="1:3" s="16" customFormat="1">
      <c r="A116" s="30"/>
      <c r="B116" s="28" t="s">
        <v>134</v>
      </c>
      <c r="C116" s="31">
        <f>C113+C115-C111</f>
        <v>1535.9367999999959</v>
      </c>
    </row>
    <row r="117" spans="1:3" s="16" customFormat="1">
      <c r="A117" s="30"/>
      <c r="B117" s="28" t="s">
        <v>133</v>
      </c>
      <c r="C117" s="31">
        <f>C30+C116</f>
        <v>-15224.836099999964</v>
      </c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2023-01-27T04:36:09Z</dcterms:created>
  <dcterms:modified xsi:type="dcterms:W3CDTF">2023-02-16T08:33:52Z</dcterms:modified>
</cp:coreProperties>
</file>