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86" i="1"/>
  <c r="C187"/>
  <c r="C180"/>
  <c r="C99"/>
  <c r="C90"/>
  <c r="C87"/>
  <c r="C79"/>
  <c r="C69"/>
  <c r="C57"/>
  <c r="C49"/>
  <c r="B9"/>
  <c r="C182"/>
</calcChain>
</file>

<file path=xl/sharedStrings.xml><?xml version="1.0" encoding="utf-8"?>
<sst xmlns="http://schemas.openxmlformats.org/spreadsheetml/2006/main" count="268" uniqueCount="246">
  <si>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</si>
  <si>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</si>
  <si>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ул.Энергетиков, 12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</si>
  <si>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</si>
  <si>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</si>
  <si>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</si>
  <si>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</si>
  <si>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</si>
  <si>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</si>
  <si>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</si>
  <si>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</si>
  <si>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</si>
  <si>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</si>
  <si>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</si>
  <si>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</si>
  <si>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</si>
  <si>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</si>
  <si>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</si>
  <si>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</si>
  <si>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</si>
  <si>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</si>
  <si>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</si>
  <si>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</si>
  <si>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</si>
  <si>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</si>
  <si>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</si>
  <si>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</si>
  <si>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</si>
  <si>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</si>
  <si>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</si>
  <si>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</si>
  <si>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</si>
  <si>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</si>
  <si>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</si>
  <si>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</si>
  <si>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</si>
  <si>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</si>
  <si>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</si>
  <si>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</si>
  <si>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</si>
  <si>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</si>
  <si>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</si>
  <si>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</si>
  <si>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</si>
  <si>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</si>
  <si>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</si>
  <si>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</si>
  <si>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</si>
  <si>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</si>
  <si>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</si>
  <si>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</si>
  <si>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Техническое содержание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</si>
  <si>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</si>
  <si>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</si>
  <si>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</si>
  <si>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</si>
  <si>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</si>
  <si>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</si>
  <si>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</si>
  <si>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</si>
  <si>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</si>
  <si>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</si>
  <si>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</si>
  <si>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</si>
  <si>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</si>
  <si>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</si>
  <si>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</si>
  <si>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</si>
  <si>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</si>
  <si>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 в летний период (случайный мусор)</t>
  </si>
  <si>
    <t>Очистка урн</t>
  </si>
  <si>
    <t xml:space="preserve">Подметание снега  до 2-х см </t>
  </si>
  <si>
    <t>Подметание снега  более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</si>
  <si>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</si>
  <si>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</si>
  <si>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отмомтки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</si>
  <si>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</si>
  <si>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</si>
  <si>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</si>
  <si>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</si>
  <si>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системы ЦО</t>
  </si>
  <si>
    <t xml:space="preserve"> - испытание трубопроводов системы ЦО</t>
  </si>
  <si>
    <t xml:space="preserve"> - консервация и расконсервация системы</t>
  </si>
  <si>
    <t xml:space="preserve"> - регулировка и наладка системы</t>
  </si>
  <si>
    <t xml:space="preserve"> - ликвидация воздушных пробок</t>
  </si>
  <si>
    <t>Замена ламп освещения подъездов, подвалов,</t>
  </si>
  <si>
    <t>Замена ламп освещения внутриквартального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</si>
  <si>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</si>
  <si>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</si>
  <si>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</si>
  <si>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</si>
  <si>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</si>
  <si>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Ершение кухонных стояков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</si>
  <si>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</si>
  <si>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</si>
  <si>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Диспетчерское обслуживание</t>
  </si>
  <si>
    <t xml:space="preserve">            ИТОГО по п. 5 :</t>
  </si>
  <si>
    <t>6.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</si>
  <si>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</si>
  <si>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</si>
  <si>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</si>
  <si>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</si>
  <si>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</si>
  <si>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</si>
  <si>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</si>
  <si>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Текущий ремонт электрооборудования (непредвиденные работы</t>
  </si>
  <si>
    <t>замена пакетного выключателя ПВ 2*40 (кв.№50)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</si>
  <si>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</si>
  <si>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</si>
  <si>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автоматического выключателя 16А,25А (кв.№74)</t>
  </si>
  <si>
    <t>замена пакетного выключателя ПВ 2*40 (кв.№79)</t>
  </si>
  <si>
    <t>замена автоматического выключателя 25А (кв.№79)</t>
  </si>
  <si>
    <t>Текущий ремонт систем водоснабжения и водоотведения (непредвиденные работы</t>
  </si>
  <si>
    <t>устранение засора канализационного коллектора Ду 100мм (2 подъезд)</t>
  </si>
  <si>
    <t>установка хомута на магистрали ХВС (1 подъезд)</t>
  </si>
  <si>
    <t>замена вентиля со сборкой на стояке ХВС (1 подъезд подвал):</t>
  </si>
  <si>
    <t>а</t>
  </si>
  <si>
    <t>смена вентиля чугунного Ду 25 мм</t>
  </si>
  <si>
    <t>б</t>
  </si>
  <si>
    <t>смена сгона Ду 25 мм</t>
  </si>
  <si>
    <t>в</t>
  </si>
  <si>
    <t>смена муфты стальной Ду 25 мм</t>
  </si>
  <si>
    <t>смена контргайки Ду 25 мм</t>
  </si>
  <si>
    <t>смена резьбы Ду 15 мм</t>
  </si>
  <si>
    <t>смена крана шарового Ду 15мм</t>
  </si>
  <si>
    <t>установка перехода стального 57*32</t>
  </si>
  <si>
    <t>смена участка трубы ВГП Ду 25 мм</t>
  </si>
  <si>
    <t>уплотнение соединений (лен сантехнический, силиконовый герметик)</t>
  </si>
  <si>
    <t>сварочные работы</t>
  </si>
  <si>
    <t>замена участка канализации Ду 50мм (1 подъезд, подвал, стояк квартиры №1):</t>
  </si>
  <si>
    <t>установка переходной манжеты 50*73</t>
  </si>
  <si>
    <t>смена участка трубы канализации Ду 50мм</t>
  </si>
  <si>
    <t>смена канализационного отвода ДУ 50*45</t>
  </si>
  <si>
    <t>установка канализационного перехода на чугун Ду 50*75мм +манжета</t>
  </si>
  <si>
    <t>уплотнение соединений ( силиконовый герметик)</t>
  </si>
  <si>
    <t>замена сборки на стояке ХВС (3 подъезд подвал):</t>
  </si>
  <si>
    <t>смена контргайки усиленной Ду 25 мм</t>
  </si>
  <si>
    <t>стык</t>
  </si>
  <si>
    <t>устранение засора канализационного стояка Ду 50 мм (кв.№32)</t>
  </si>
  <si>
    <t>замена участка ХВС Ду20 кв.44</t>
  </si>
  <si>
    <t>замена участка стояка канализации Ду 100 кв.66</t>
  </si>
  <si>
    <t>манжета переходная 110*123</t>
  </si>
  <si>
    <t>патрубок компенсационный Ду100</t>
  </si>
  <si>
    <t>переход канализационный на чугун Ду100*124</t>
  </si>
  <si>
    <t>труба канализационная Ду110</t>
  </si>
  <si>
    <t>устранение свища на стояке ГВС кв.96 хомут</t>
  </si>
  <si>
    <t>замена участка стояка канализации Ду 50мм (подвал-техкомната, стояк кв.№4):</t>
  </si>
  <si>
    <t>установка канализационного перехода на чугун Ду 50мм*75+манжета</t>
  </si>
  <si>
    <t>смена участка канализационной трубы Ду 50мм</t>
  </si>
  <si>
    <t>установка канализационного тройника Ду 50*50*45</t>
  </si>
  <si>
    <t>установка переходной манжеты Ду 50*73</t>
  </si>
  <si>
    <t>уплотнение соединений силиконовым герметиком,сантехническим льном</t>
  </si>
  <si>
    <t>замена участка стояка ХВС  Ду 25мм(кв.№ 26)</t>
  </si>
  <si>
    <t>сварочные работы кв.№26</t>
  </si>
  <si>
    <t>замена участка стояка канализации Ду 100 мм (кв.№ 26):</t>
  </si>
  <si>
    <t>смена перехода универсального Ду 110 мм (пластик, чугун, сталь)</t>
  </si>
  <si>
    <t>смена канализационного перехода на чугун Ду 110*124+манжета</t>
  </si>
  <si>
    <t xml:space="preserve">смена участка канализационной трубы Ду 110   </t>
  </si>
  <si>
    <t>смена канализационной крестовины Ду 110*110*110*87</t>
  </si>
  <si>
    <t>смена канализационной заглушки Ду 110</t>
  </si>
  <si>
    <t>смена канализационной переходной манжеты 110*123</t>
  </si>
  <si>
    <t>смена компенсационного патрубка Ду 110 мм</t>
  </si>
  <si>
    <t>уплотнение соединений силиконовым герметиком</t>
  </si>
  <si>
    <t>замена участка стояка ХВС кв.21 с прохождением перекрытия</t>
  </si>
  <si>
    <t>труба ВГП Ду 25</t>
  </si>
  <si>
    <t>устранение засора канализационного коллектора Ду 50мм (кв96)</t>
  </si>
  <si>
    <t>Текущий ремонт систем конструкт.элементов) (непредвиденные работы</t>
  </si>
  <si>
    <t>замена навесов (3 подъезд тамбурная дверь)</t>
  </si>
  <si>
    <t>очистка козырьков от снега над входом в подъезд (1-3 подъезды)</t>
  </si>
  <si>
    <t>очистка парапетных плит от снега (дворовой фасад,1-2 подъезды)</t>
  </si>
  <si>
    <t>смена остекления оконной рамы (1 подъезд, тамбур)</t>
  </si>
  <si>
    <t>ремонт контейнера (1 подъезд) с рихтованием боковин (S=0,5м2) с устройством уголка 50*50*40ГК и арматуры 12А - 0,8мп</t>
  </si>
  <si>
    <t>открытие продухов в фундаменте</t>
  </si>
  <si>
    <t>укрепление проушины на двери выхода на чердак</t>
  </si>
  <si>
    <t>осмотр чердаков на наличие течей с кровли (1-3 подъезды) и слив воды (2 подъезд)</t>
  </si>
  <si>
    <t>замена замков б/у на люки выхода на чердаки</t>
  </si>
  <si>
    <t>укрепление проушин (1,3 пп) на люках выхода на кровлю</t>
  </si>
  <si>
    <t>ремонт межпанельных швов без велотерма кв.102,107</t>
  </si>
  <si>
    <t>закрытие продухов материалом б/у</t>
  </si>
  <si>
    <t>проверка вентканала кв.119</t>
  </si>
  <si>
    <t>очистка от наледи кнализационных вытяжек</t>
  </si>
  <si>
    <t xml:space="preserve">            ИТОГО по п. 9 :</t>
  </si>
  <si>
    <t>13.</t>
  </si>
  <si>
    <t xml:space="preserve">   Сумма затрат по дому 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</si>
  <si>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</si>
  <si>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</si>
  <si>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</si>
  <si>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</si>
  <si>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</si>
  <si>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</si>
  <si>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</si>
  <si>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</si>
  <si>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</si>
  <si>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</si>
  <si>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</si>
  <si>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</si>
  <si>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</si>
  <si>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</si>
  <si>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</si>
  <si>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</si>
  <si>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</si>
  <si>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</si>
  <si>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</si>
  <si>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16.06.2014)</t>
  </si>
  <si>
    <t>по управлению и обслуживанию</t>
  </si>
  <si>
    <t>МКД по ул.Энергетиков 12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</si>
  <si>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</si>
  <si>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</si>
  <si>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</si>
  <si>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</si>
  <si>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Дополнительные средства на текущий ремонт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</si>
  <si>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</si>
  <si>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</si>
  <si>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1.4.</t>
  </si>
  <si>
    <t>1. Содержание помещений общего пользования</t>
  </si>
  <si>
    <t>3. Уборка придомовой территории, входящей в состав общего имущества</t>
  </si>
  <si>
    <t>3.2.</t>
  </si>
  <si>
    <t xml:space="preserve"> 3.3.</t>
  </si>
  <si>
    <t xml:space="preserve"> 3.4.</t>
  </si>
  <si>
    <t xml:space="preserve"> 3.5.</t>
  </si>
  <si>
    <t>3.6.</t>
  </si>
  <si>
    <t>3.7.</t>
  </si>
  <si>
    <t>3.8.</t>
  </si>
  <si>
    <t>4. Подготовка многоквартирного дома к сезонной эксплуатации</t>
  </si>
  <si>
    <t xml:space="preserve"> 4.2.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</si>
  <si>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</si>
  <si>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</si>
  <si>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</si>
  <si>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</si>
  <si>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</si>
  <si>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5.5. </t>
  </si>
  <si>
    <t xml:space="preserve"> 5.5.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</si>
  <si>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</si>
  <si>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</si>
  <si>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</si>
  <si>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</si>
  <si>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</t>
  </si>
  <si>
    <t>9.Поверка и обслуживание общедомовых приборов учета.</t>
  </si>
  <si>
    <t xml:space="preserve"> 9.1</t>
  </si>
  <si>
    <t xml:space="preserve"> 9.2</t>
  </si>
  <si>
    <t>10. Текущий ремонт</t>
  </si>
  <si>
    <t>10.1.</t>
  </si>
  <si>
    <t>10.2.</t>
  </si>
  <si>
    <t xml:space="preserve"> 10.3</t>
  </si>
  <si>
    <t xml:space="preserve">            ИТОГО по п. 10 :</t>
  </si>
  <si>
    <t>11.Управление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</si>
</sst>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2" fontId="3" fillId="0" borderId="7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3" fillId="0" borderId="7" xfId="0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16" fontId="6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7" xfId="1" applyFont="1" applyBorder="1" applyAlignment="1">
      <alignment wrapText="1"/>
    </xf>
    <xf numFmtId="2" fontId="3" fillId="0" borderId="7" xfId="2" applyNumberFormat="1" applyFont="1" applyFill="1" applyBorder="1" applyAlignment="1">
      <alignment wrapText="1"/>
    </xf>
    <xf numFmtId="2" fontId="6" fillId="0" borderId="0" xfId="1" applyNumberFormat="1" applyFont="1"/>
    <xf numFmtId="0" fontId="6" fillId="0" borderId="0" xfId="0" applyFont="1" applyBorder="1" applyAlignment="1">
      <alignment vertical="center"/>
    </xf>
    <xf numFmtId="0" fontId="6" fillId="0" borderId="0" xfId="1" applyFont="1"/>
    <xf numFmtId="2" fontId="3" fillId="0" borderId="7" xfId="2" applyNumberFormat="1" applyFont="1" applyBorder="1" applyAlignment="1">
      <alignment wrapText="1"/>
    </xf>
    <xf numFmtId="0" fontId="4" fillId="0" borderId="0" xfId="0" applyFont="1"/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/>
    <xf numFmtId="0" fontId="4" fillId="0" borderId="7" xfId="0" applyFont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Fill="1" applyBorder="1" applyAlignment="1">
      <alignment wrapText="1"/>
    </xf>
    <xf numFmtId="0" fontId="3" fillId="0" borderId="7" xfId="0" applyFont="1" applyFill="1" applyBorder="1"/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5"/>
  <sheetViews>
    <sheetView tabSelected="1" topLeftCell="A163" workbookViewId="0">
      <selection activeCell="C186" sqref="C186"/>
    </sheetView>
  </sheetViews>
  <sheetFormatPr defaultColWidth="9.109375" defaultRowHeight="15.6"/>
  <cols>
    <col min="1" max="1" width="9.21875" style="50" customWidth="1"/>
    <col min="2" max="2" width="81.44140625" style="51" customWidth="1"/>
    <col min="3" max="3" width="18.109375" style="52" customWidth="1"/>
    <col min="4" max="200" width="9.109375" style="51" customWidth="1"/>
    <col min="201" max="201" width="5" style="51" customWidth="1"/>
    <col min="202" max="202" width="48.33203125" style="51" customWidth="1"/>
    <col min="203" max="207" width="9.33203125" style="51" customWidth="1"/>
    <col min="208" max="208" width="10.5546875" style="51" customWidth="1"/>
    <col min="209" max="212" width="9.33203125" style="51" customWidth="1"/>
    <col min="213" max="223" width="8.88671875" style="51" customWidth="1"/>
    <col min="224" max="224" width="10.88671875" style="51" customWidth="1"/>
    <col min="225" max="236" width="9.44140625" style="51" customWidth="1"/>
    <col min="237" max="244" width="8.88671875" style="51" customWidth="1"/>
    <col min="245" max="16384" width="9.109375" style="51"/>
  </cols>
  <sheetData>
    <row r="1" spans="1:3" s="3" customFormat="1" hidden="1">
      <c r="A1" s="1" t="s">
        <v>0</v>
      </c>
      <c r="B1" s="1"/>
      <c r="C1" s="2"/>
    </row>
    <row r="2" spans="1:3" s="3" customFormat="1" hidden="1">
      <c r="A2" s="1" t="s">
        <v>1</v>
      </c>
      <c r="B2" s="1"/>
      <c r="C2" s="2"/>
    </row>
    <row r="3" spans="1:3" s="3" customFormat="1" ht="16.2" hidden="1">
      <c r="A3" s="4" t="s">
        <v>2</v>
      </c>
      <c r="B3" s="4"/>
      <c r="C3" s="2"/>
    </row>
    <row r="4" spans="1:3" s="3" customFormat="1" hidden="1">
      <c r="A4" s="5"/>
      <c r="B4" s="6"/>
      <c r="C4" s="2"/>
    </row>
    <row r="5" spans="1:3" s="3" customFormat="1" hidden="1">
      <c r="A5" s="7"/>
      <c r="B5" s="8"/>
      <c r="C5" s="2"/>
    </row>
    <row r="6" spans="1:3" s="3" customFormat="1" hidden="1">
      <c r="A6" s="7"/>
      <c r="B6" s="8"/>
      <c r="C6" s="2"/>
    </row>
    <row r="7" spans="1:3" s="3" customFormat="1" hidden="1">
      <c r="A7" s="7"/>
      <c r="B7" s="8"/>
      <c r="C7" s="2"/>
    </row>
    <row r="8" spans="1:3" s="3" customFormat="1" hidden="1">
      <c r="A8" s="9"/>
      <c r="B8" s="10"/>
      <c r="C8" s="2"/>
    </row>
    <row r="9" spans="1:3" s="3" customFormat="1" hidden="1">
      <c r="A9" s="11">
        <v>1</v>
      </c>
      <c r="B9" s="11">
        <f>A9+1</f>
        <v>2</v>
      </c>
      <c r="C9" s="2"/>
    </row>
    <row r="10" spans="1:3" s="3" customFormat="1" ht="16.2" hidden="1">
      <c r="A10" s="11"/>
      <c r="B10" s="12" t="s">
        <v>3</v>
      </c>
      <c r="C10" s="2"/>
    </row>
    <row r="11" spans="1:3" s="3" customFormat="1" hidden="1">
      <c r="A11" s="13" t="s">
        <v>4</v>
      </c>
      <c r="B11" s="14" t="s">
        <v>5</v>
      </c>
      <c r="C11" s="2"/>
    </row>
    <row r="12" spans="1:3" s="3" customFormat="1" hidden="1">
      <c r="A12" s="13" t="s">
        <v>6</v>
      </c>
      <c r="B12" s="14" t="s">
        <v>7</v>
      </c>
      <c r="C12" s="2"/>
    </row>
    <row r="13" spans="1:3" s="3" customFormat="1" hidden="1">
      <c r="A13" s="11" t="s">
        <v>8</v>
      </c>
      <c r="B13" s="15" t="s">
        <v>9</v>
      </c>
      <c r="C13" s="2"/>
    </row>
    <row r="14" spans="1:3" s="3" customFormat="1" hidden="1">
      <c r="A14" s="13" t="s">
        <v>10</v>
      </c>
      <c r="B14" s="14" t="s">
        <v>11</v>
      </c>
      <c r="C14" s="2"/>
    </row>
    <row r="15" spans="1:3" s="3" customFormat="1" hidden="1">
      <c r="A15" s="13" t="s">
        <v>12</v>
      </c>
      <c r="B15" s="14" t="s">
        <v>13</v>
      </c>
      <c r="C15" s="2"/>
    </row>
    <row r="16" spans="1:3" s="3" customFormat="1" hidden="1">
      <c r="A16" s="13"/>
      <c r="B16" s="14" t="s">
        <v>14</v>
      </c>
      <c r="C16" s="2"/>
    </row>
    <row r="17" spans="1:3" s="3" customFormat="1" hidden="1">
      <c r="A17" s="13"/>
      <c r="B17" s="14" t="s">
        <v>15</v>
      </c>
      <c r="C17" s="2"/>
    </row>
    <row r="18" spans="1:3" s="3" customFormat="1" hidden="1">
      <c r="A18" s="13" t="s">
        <v>16</v>
      </c>
      <c r="B18" s="14" t="s">
        <v>17</v>
      </c>
      <c r="C18" s="2"/>
    </row>
    <row r="19" spans="1:3" s="3" customFormat="1" hidden="1">
      <c r="A19" s="13"/>
      <c r="B19" s="14" t="s">
        <v>18</v>
      </c>
      <c r="C19" s="2"/>
    </row>
    <row r="20" spans="1:3" s="3" customFormat="1" hidden="1">
      <c r="A20" s="13" t="s">
        <v>19</v>
      </c>
      <c r="B20" s="14" t="s">
        <v>20</v>
      </c>
      <c r="C20" s="2"/>
    </row>
    <row r="21" spans="1:3" s="3" customFormat="1" hidden="1">
      <c r="A21" s="13"/>
      <c r="B21" s="14" t="s">
        <v>21</v>
      </c>
      <c r="C21" s="2"/>
    </row>
    <row r="22" spans="1:3" s="3" customFormat="1" hidden="1">
      <c r="A22" s="13"/>
      <c r="B22" s="14" t="s">
        <v>22</v>
      </c>
      <c r="C22" s="2"/>
    </row>
    <row r="23" spans="1:3" s="3" customFormat="1" hidden="1">
      <c r="A23" s="13" t="s">
        <v>23</v>
      </c>
      <c r="B23" s="14" t="s">
        <v>24</v>
      </c>
      <c r="C23" s="2"/>
    </row>
    <row r="24" spans="1:3" s="3" customFormat="1" hidden="1">
      <c r="A24" s="13" t="s">
        <v>25</v>
      </c>
      <c r="B24" s="14" t="s">
        <v>26</v>
      </c>
      <c r="C24" s="2"/>
    </row>
    <row r="25" spans="1:3" s="3" customFormat="1" hidden="1">
      <c r="A25" s="13" t="s">
        <v>27</v>
      </c>
      <c r="B25" s="14" t="s">
        <v>28</v>
      </c>
      <c r="C25" s="2"/>
    </row>
    <row r="26" spans="1:3" s="3" customFormat="1" hidden="1">
      <c r="A26" s="13" t="s">
        <v>29</v>
      </c>
      <c r="B26" s="16" t="s">
        <v>30</v>
      </c>
      <c r="C26" s="2"/>
    </row>
    <row r="27" spans="1:3" s="3" customFormat="1" hidden="1">
      <c r="A27" s="13"/>
      <c r="B27" s="16" t="s">
        <v>31</v>
      </c>
      <c r="C27" s="2"/>
    </row>
    <row r="28" spans="1:3" s="3" customFormat="1" hidden="1">
      <c r="A28" s="13"/>
      <c r="B28" s="16" t="s">
        <v>33</v>
      </c>
      <c r="C28" s="2"/>
    </row>
    <row r="29" spans="1:3" s="3" customFormat="1" hidden="1">
      <c r="A29" s="13"/>
      <c r="B29" s="16" t="s">
        <v>34</v>
      </c>
      <c r="C29" s="2"/>
    </row>
    <row r="30" spans="1:3" s="3" customFormat="1" hidden="1">
      <c r="A30" s="13"/>
      <c r="B30" s="16" t="s">
        <v>35</v>
      </c>
      <c r="C30" s="2"/>
    </row>
    <row r="31" spans="1:3" s="3" customFormat="1" hidden="1">
      <c r="A31" s="13" t="s">
        <v>32</v>
      </c>
      <c r="B31" s="16" t="s">
        <v>36</v>
      </c>
      <c r="C31" s="2"/>
    </row>
    <row r="32" spans="1:3" s="3" customFormat="1" hidden="1">
      <c r="A32" s="13" t="s">
        <v>37</v>
      </c>
      <c r="B32" s="16" t="s">
        <v>38</v>
      </c>
      <c r="C32" s="2"/>
    </row>
    <row r="33" spans="1:3" s="3" customFormat="1" hidden="1">
      <c r="A33" s="13"/>
      <c r="B33" s="16" t="s">
        <v>39</v>
      </c>
      <c r="C33" s="2"/>
    </row>
    <row r="34" spans="1:3" s="3" customFormat="1" hidden="1">
      <c r="A34" s="13"/>
      <c r="B34" s="16" t="s">
        <v>40</v>
      </c>
      <c r="C34" s="2"/>
    </row>
    <row r="35" spans="1:3" s="3" customFormat="1" hidden="1">
      <c r="A35" s="13" t="s">
        <v>41</v>
      </c>
      <c r="B35" s="16" t="s">
        <v>42</v>
      </c>
      <c r="C35" s="2"/>
    </row>
    <row r="36" spans="1:3" s="3" customFormat="1" hidden="1">
      <c r="A36" s="17"/>
      <c r="B36" s="18"/>
      <c r="C36" s="2"/>
    </row>
    <row r="37" spans="1:3" s="21" customFormat="1">
      <c r="A37" s="65" t="s">
        <v>206</v>
      </c>
      <c r="B37" s="65"/>
      <c r="C37" s="20"/>
    </row>
    <row r="38" spans="1:3" s="21" customFormat="1">
      <c r="A38" s="65" t="s">
        <v>204</v>
      </c>
      <c r="B38" s="65"/>
      <c r="C38" s="20"/>
    </row>
    <row r="39" spans="1:3" s="21" customFormat="1">
      <c r="A39" s="65" t="s">
        <v>205</v>
      </c>
      <c r="B39" s="65"/>
      <c r="C39" s="20"/>
    </row>
    <row r="40" spans="1:3" s="21" customFormat="1">
      <c r="A40" s="19"/>
      <c r="B40" s="19"/>
      <c r="C40" s="20"/>
    </row>
    <row r="41" spans="1:3" s="25" customFormat="1" ht="18" customHeight="1">
      <c r="A41" s="22"/>
      <c r="B41" s="23" t="s">
        <v>207</v>
      </c>
      <c r="C41" s="24">
        <v>-134949.81617999921</v>
      </c>
    </row>
    <row r="42" spans="1:3" s="25" customFormat="1">
      <c r="A42" s="13"/>
      <c r="B42" s="26" t="s">
        <v>214</v>
      </c>
      <c r="C42" s="27"/>
    </row>
    <row r="43" spans="1:3" s="25" customFormat="1">
      <c r="A43" s="13" t="s">
        <v>43</v>
      </c>
      <c r="B43" s="28" t="s">
        <v>44</v>
      </c>
      <c r="C43" s="27">
        <v>45340.827999999994</v>
      </c>
    </row>
    <row r="44" spans="1:3" s="25" customFormat="1">
      <c r="A44" s="13"/>
      <c r="B44" s="28" t="s">
        <v>45</v>
      </c>
      <c r="C44" s="27">
        <v>64044.935999999987</v>
      </c>
    </row>
    <row r="45" spans="1:3" s="25" customFormat="1">
      <c r="A45" s="13" t="s">
        <v>46</v>
      </c>
      <c r="B45" s="28" t="s">
        <v>47</v>
      </c>
      <c r="C45" s="27">
        <v>28742.772000000004</v>
      </c>
    </row>
    <row r="46" spans="1:3" s="25" customFormat="1">
      <c r="A46" s="13"/>
      <c r="B46" s="28" t="s">
        <v>48</v>
      </c>
      <c r="C46" s="27">
        <v>74944.40400000001</v>
      </c>
    </row>
    <row r="47" spans="1:3" s="25" customFormat="1" ht="31.2">
      <c r="A47" s="13" t="s">
        <v>49</v>
      </c>
      <c r="B47" s="28" t="s">
        <v>50</v>
      </c>
      <c r="C47" s="27">
        <v>16353.383700000002</v>
      </c>
    </row>
    <row r="48" spans="1:3" s="25" customFormat="1">
      <c r="A48" s="29" t="s">
        <v>213</v>
      </c>
      <c r="B48" s="28" t="s">
        <v>51</v>
      </c>
      <c r="C48" s="27">
        <v>102600</v>
      </c>
    </row>
    <row r="49" spans="1:3" s="25" customFormat="1">
      <c r="A49" s="13"/>
      <c r="B49" s="30" t="s">
        <v>52</v>
      </c>
      <c r="C49" s="31">
        <f>SUM(C43:C48)</f>
        <v>332026.32370000001</v>
      </c>
    </row>
    <row r="50" spans="1:3" s="25" customFormat="1">
      <c r="A50" s="13"/>
      <c r="B50" s="64" t="s">
        <v>53</v>
      </c>
      <c r="C50" s="27"/>
    </row>
    <row r="51" spans="1:3" s="25" customFormat="1">
      <c r="A51" s="13" t="s">
        <v>54</v>
      </c>
      <c r="B51" s="28" t="s">
        <v>55</v>
      </c>
      <c r="C51" s="27">
        <v>11510.1</v>
      </c>
    </row>
    <row r="52" spans="1:3" s="25" customFormat="1">
      <c r="A52" s="13" t="s">
        <v>56</v>
      </c>
      <c r="B52" s="28" t="s">
        <v>57</v>
      </c>
      <c r="C52" s="27">
        <v>6738.8310000000001</v>
      </c>
    </row>
    <row r="53" spans="1:3" s="25" customFormat="1">
      <c r="A53" s="13" t="s">
        <v>58</v>
      </c>
      <c r="B53" s="28" t="s">
        <v>59</v>
      </c>
      <c r="C53" s="27">
        <v>28955.931840000005</v>
      </c>
    </row>
    <row r="54" spans="1:3" s="25" customFormat="1">
      <c r="A54" s="13" t="s">
        <v>60</v>
      </c>
      <c r="B54" s="28" t="s">
        <v>61</v>
      </c>
      <c r="C54" s="27">
        <v>0</v>
      </c>
    </row>
    <row r="55" spans="1:3" s="25" customFormat="1">
      <c r="A55" s="13" t="s">
        <v>62</v>
      </c>
      <c r="B55" s="28" t="s">
        <v>63</v>
      </c>
      <c r="C55" s="27">
        <v>0</v>
      </c>
    </row>
    <row r="56" spans="1:3" s="25" customFormat="1">
      <c r="A56" s="13" t="s">
        <v>64</v>
      </c>
      <c r="B56" s="28" t="s">
        <v>65</v>
      </c>
      <c r="C56" s="27">
        <v>7578.24</v>
      </c>
    </row>
    <row r="57" spans="1:3" s="25" customFormat="1">
      <c r="A57" s="13"/>
      <c r="B57" s="30" t="s">
        <v>66</v>
      </c>
      <c r="C57" s="31">
        <f>SUM(C51:C56)</f>
        <v>54783.10284</v>
      </c>
    </row>
    <row r="58" spans="1:3" s="25" customFormat="1">
      <c r="A58" s="13"/>
      <c r="B58" s="26" t="s">
        <v>215</v>
      </c>
      <c r="C58" s="27"/>
    </row>
    <row r="59" spans="1:3" s="34" customFormat="1">
      <c r="A59" s="32" t="s">
        <v>78</v>
      </c>
      <c r="B59" s="28" t="s">
        <v>67</v>
      </c>
      <c r="C59" s="33">
        <v>6398.4600000000009</v>
      </c>
    </row>
    <row r="60" spans="1:3" s="25" customFormat="1">
      <c r="A60" s="29" t="s">
        <v>216</v>
      </c>
      <c r="B60" s="28" t="s">
        <v>68</v>
      </c>
      <c r="C60" s="27">
        <v>973.2800000000002</v>
      </c>
    </row>
    <row r="61" spans="1:3" s="25" customFormat="1">
      <c r="A61" s="29" t="s">
        <v>217</v>
      </c>
      <c r="B61" s="28" t="s">
        <v>69</v>
      </c>
      <c r="C61" s="27">
        <v>1013.76</v>
      </c>
    </row>
    <row r="62" spans="1:3" s="25" customFormat="1">
      <c r="A62" s="29" t="s">
        <v>218</v>
      </c>
      <c r="B62" s="28" t="s">
        <v>70</v>
      </c>
      <c r="C62" s="27">
        <v>3910.4399999999996</v>
      </c>
    </row>
    <row r="63" spans="1:3" s="25" customFormat="1">
      <c r="A63" s="29"/>
      <c r="B63" s="28" t="s">
        <v>71</v>
      </c>
      <c r="C63" s="27">
        <v>21614.800999999999</v>
      </c>
    </row>
    <row r="64" spans="1:3" s="25" customFormat="1">
      <c r="A64" s="29"/>
      <c r="B64" s="28" t="s">
        <v>72</v>
      </c>
      <c r="C64" s="27">
        <v>23525.992000000006</v>
      </c>
    </row>
    <row r="65" spans="1:3" s="25" customFormat="1" ht="31.2">
      <c r="A65" s="13" t="s">
        <v>219</v>
      </c>
      <c r="B65" s="28" t="s">
        <v>73</v>
      </c>
      <c r="C65" s="27">
        <v>5482.7999999999993</v>
      </c>
    </row>
    <row r="66" spans="1:3" s="25" customFormat="1" ht="31.2">
      <c r="A66" s="13" t="s">
        <v>220</v>
      </c>
      <c r="B66" s="28" t="s">
        <v>74</v>
      </c>
      <c r="C66" s="27">
        <v>693.7</v>
      </c>
    </row>
    <row r="67" spans="1:3" s="25" customFormat="1" ht="31.2">
      <c r="A67" s="13" t="s">
        <v>221</v>
      </c>
      <c r="B67" s="28" t="s">
        <v>75</v>
      </c>
      <c r="C67" s="27">
        <v>10953.306</v>
      </c>
    </row>
    <row r="68" spans="1:3" s="25" customFormat="1">
      <c r="A68" s="13" t="s">
        <v>222</v>
      </c>
      <c r="B68" s="28" t="s">
        <v>76</v>
      </c>
      <c r="C68" s="27">
        <v>11742.894</v>
      </c>
    </row>
    <row r="69" spans="1:3" s="25" customFormat="1">
      <c r="A69" s="13"/>
      <c r="B69" s="30" t="s">
        <v>77</v>
      </c>
      <c r="C69" s="31">
        <f>SUM(C59:C68)</f>
        <v>86309.433000000005</v>
      </c>
    </row>
    <row r="70" spans="1:3" s="25" customFormat="1">
      <c r="A70" s="13"/>
      <c r="B70" s="26" t="s">
        <v>223</v>
      </c>
      <c r="C70" s="27"/>
    </row>
    <row r="71" spans="1:3" s="25" customFormat="1" ht="31.2">
      <c r="A71" s="13" t="s">
        <v>87</v>
      </c>
      <c r="B71" s="28" t="s">
        <v>79</v>
      </c>
      <c r="C71" s="27">
        <v>0</v>
      </c>
    </row>
    <row r="72" spans="1:3" s="25" customFormat="1">
      <c r="A72" s="13"/>
      <c r="B72" s="28" t="s">
        <v>80</v>
      </c>
      <c r="C72" s="27">
        <v>80832.960000000006</v>
      </c>
    </row>
    <row r="73" spans="1:3" s="25" customFormat="1">
      <c r="A73" s="13"/>
      <c r="B73" s="28" t="s">
        <v>81</v>
      </c>
      <c r="C73" s="27">
        <v>41604.300000000003</v>
      </c>
    </row>
    <row r="74" spans="1:3" s="25" customFormat="1">
      <c r="A74" s="13"/>
      <c r="B74" s="28" t="s">
        <v>82</v>
      </c>
      <c r="C74" s="27">
        <v>22030.814999999999</v>
      </c>
    </row>
    <row r="75" spans="1:3" s="25" customFormat="1">
      <c r="A75" s="13"/>
      <c r="B75" s="28" t="s">
        <v>83</v>
      </c>
      <c r="C75" s="27">
        <v>1582.1000000000001</v>
      </c>
    </row>
    <row r="76" spans="1:3" s="25" customFormat="1">
      <c r="A76" s="13"/>
      <c r="B76" s="28" t="s">
        <v>84</v>
      </c>
      <c r="C76" s="27">
        <v>10563.84</v>
      </c>
    </row>
    <row r="77" spans="1:3" s="25" customFormat="1">
      <c r="A77" s="13" t="s">
        <v>224</v>
      </c>
      <c r="B77" s="28" t="s">
        <v>85</v>
      </c>
      <c r="C77" s="27">
        <v>2679.2999999999997</v>
      </c>
    </row>
    <row r="78" spans="1:3" s="25" customFormat="1">
      <c r="A78" s="13"/>
      <c r="B78" s="28" t="s">
        <v>86</v>
      </c>
      <c r="C78" s="27">
        <v>2410.12</v>
      </c>
    </row>
    <row r="79" spans="1:3" s="25" customFormat="1">
      <c r="A79" s="13"/>
      <c r="B79" s="30" t="s">
        <v>94</v>
      </c>
      <c r="C79" s="31">
        <f>SUM(C72:C78)</f>
        <v>161703.435</v>
      </c>
    </row>
    <row r="80" spans="1:3" s="25" customFormat="1">
      <c r="A80" s="13"/>
      <c r="B80" s="26" t="s">
        <v>225</v>
      </c>
      <c r="C80" s="27"/>
    </row>
    <row r="81" spans="1:3" s="25" customFormat="1" ht="46.8">
      <c r="A81" s="13" t="s">
        <v>226</v>
      </c>
      <c r="B81" s="28" t="s">
        <v>88</v>
      </c>
      <c r="C81" s="27">
        <v>12047.066999999999</v>
      </c>
    </row>
    <row r="82" spans="1:3" s="25" customFormat="1" ht="31.2">
      <c r="A82" s="13" t="s">
        <v>227</v>
      </c>
      <c r="B82" s="28" t="s">
        <v>89</v>
      </c>
      <c r="C82" s="27">
        <v>49206.329999999994</v>
      </c>
    </row>
    <row r="83" spans="1:3" s="25" customFormat="1" ht="31.2">
      <c r="A83" s="13" t="s">
        <v>228</v>
      </c>
      <c r="B83" s="28" t="s">
        <v>90</v>
      </c>
      <c r="C83" s="27">
        <v>37159.262999999999</v>
      </c>
    </row>
    <row r="84" spans="1:3" s="25" customFormat="1">
      <c r="A84" s="13" t="s">
        <v>229</v>
      </c>
      <c r="B84" s="28" t="s">
        <v>91</v>
      </c>
      <c r="C84" s="27">
        <v>2638.23</v>
      </c>
    </row>
    <row r="85" spans="1:3" s="25" customFormat="1">
      <c r="A85" s="13" t="s">
        <v>230</v>
      </c>
      <c r="B85" s="28" t="s">
        <v>92</v>
      </c>
      <c r="C85" s="27">
        <v>819.8</v>
      </c>
    </row>
    <row r="86" spans="1:3" s="25" customFormat="1" ht="31.2">
      <c r="A86" s="13" t="s">
        <v>231</v>
      </c>
      <c r="B86" s="28" t="s">
        <v>93</v>
      </c>
      <c r="C86" s="27">
        <v>31842.716999999997</v>
      </c>
    </row>
    <row r="87" spans="1:3" s="25" customFormat="1">
      <c r="A87" s="13"/>
      <c r="B87" s="30" t="s">
        <v>96</v>
      </c>
      <c r="C87" s="31">
        <f>SUM(C81:C86)</f>
        <v>133713.40700000001</v>
      </c>
    </row>
    <row r="88" spans="1:3" s="25" customFormat="1" ht="31.2">
      <c r="A88" s="11"/>
      <c r="B88" s="30" t="s">
        <v>232</v>
      </c>
      <c r="C88" s="27">
        <v>69228.216</v>
      </c>
    </row>
    <row r="89" spans="1:3" s="25" customFormat="1">
      <c r="A89" s="13" t="s">
        <v>233</v>
      </c>
      <c r="B89" s="28" t="s">
        <v>95</v>
      </c>
      <c r="C89" s="27">
        <v>19343.177999999996</v>
      </c>
    </row>
    <row r="90" spans="1:3" s="25" customFormat="1">
      <c r="A90" s="11"/>
      <c r="B90" s="30" t="s">
        <v>234</v>
      </c>
      <c r="C90" s="31">
        <f>SUM(C88:C89)</f>
        <v>88571.394</v>
      </c>
    </row>
    <row r="91" spans="1:3" s="25" customFormat="1">
      <c r="A91" s="11"/>
      <c r="B91" s="30" t="s">
        <v>235</v>
      </c>
      <c r="C91" s="31">
        <v>2633.0159999999996</v>
      </c>
    </row>
    <row r="92" spans="1:3" s="25" customFormat="1">
      <c r="A92" s="11"/>
      <c r="B92" s="30" t="s">
        <v>236</v>
      </c>
      <c r="C92" s="31">
        <v>2555.1579999999999</v>
      </c>
    </row>
    <row r="93" spans="1:3" s="25" customFormat="1">
      <c r="A93" s="11"/>
      <c r="B93" s="30" t="s">
        <v>237</v>
      </c>
      <c r="C93" s="27"/>
    </row>
    <row r="94" spans="1:3" s="25" customFormat="1">
      <c r="A94" s="13" t="s">
        <v>238</v>
      </c>
      <c r="B94" s="28" t="s">
        <v>98</v>
      </c>
      <c r="C94" s="27">
        <v>4800.12</v>
      </c>
    </row>
    <row r="95" spans="1:3" s="25" customFormat="1">
      <c r="A95" s="13" t="s">
        <v>239</v>
      </c>
      <c r="B95" s="28" t="s">
        <v>99</v>
      </c>
      <c r="C95" s="27">
        <v>3616.9800000000005</v>
      </c>
    </row>
    <row r="96" spans="1:3" s="25" customFormat="1" ht="31.2">
      <c r="A96" s="13"/>
      <c r="B96" s="28" t="s">
        <v>100</v>
      </c>
      <c r="C96" s="27">
        <v>3521.579999999999</v>
      </c>
    </row>
    <row r="97" spans="1:3" s="25" customFormat="1" ht="31.2">
      <c r="A97" s="13"/>
      <c r="B97" s="28" t="s">
        <v>101</v>
      </c>
      <c r="C97" s="27">
        <v>3521.579999999999</v>
      </c>
    </row>
    <row r="98" spans="1:3" s="25" customFormat="1" ht="31.2">
      <c r="A98" s="13"/>
      <c r="B98" s="28" t="s">
        <v>102</v>
      </c>
      <c r="C98" s="27">
        <v>7043.159999999998</v>
      </c>
    </row>
    <row r="99" spans="1:3" s="25" customFormat="1">
      <c r="A99" s="13"/>
      <c r="B99" s="30" t="s">
        <v>181</v>
      </c>
      <c r="C99" s="31">
        <f>SUM(C94:C98)</f>
        <v>22503.42</v>
      </c>
    </row>
    <row r="100" spans="1:3" s="34" customFormat="1">
      <c r="A100" s="32"/>
      <c r="B100" s="30" t="s">
        <v>240</v>
      </c>
      <c r="C100" s="33"/>
    </row>
    <row r="101" spans="1:3" s="34" customFormat="1">
      <c r="A101" s="32" t="s">
        <v>241</v>
      </c>
      <c r="B101" s="30" t="s">
        <v>105</v>
      </c>
      <c r="C101" s="33">
        <v>0</v>
      </c>
    </row>
    <row r="102" spans="1:3" s="34" customFormat="1">
      <c r="A102" s="35"/>
      <c r="B102" s="36" t="s">
        <v>106</v>
      </c>
      <c r="C102" s="33">
        <v>704.01</v>
      </c>
    </row>
    <row r="103" spans="1:3" s="34" customFormat="1">
      <c r="A103" s="35"/>
      <c r="B103" s="36" t="s">
        <v>107</v>
      </c>
      <c r="C103" s="33">
        <v>0</v>
      </c>
    </row>
    <row r="104" spans="1:3" s="34" customFormat="1" ht="31.2">
      <c r="A104" s="35"/>
      <c r="B104" s="36" t="s">
        <v>108</v>
      </c>
      <c r="C104" s="33">
        <v>0</v>
      </c>
    </row>
    <row r="105" spans="1:3" s="34" customFormat="1">
      <c r="A105" s="35"/>
      <c r="B105" s="36" t="s">
        <v>109</v>
      </c>
      <c r="C105" s="33">
        <v>786.78</v>
      </c>
    </row>
    <row r="106" spans="1:3" s="34" customFormat="1">
      <c r="A106" s="35"/>
      <c r="B106" s="36" t="s">
        <v>110</v>
      </c>
      <c r="C106" s="33">
        <v>704.01</v>
      </c>
    </row>
    <row r="107" spans="1:3" s="34" customFormat="1">
      <c r="A107" s="35"/>
      <c r="B107" s="36" t="s">
        <v>111</v>
      </c>
      <c r="C107" s="33">
        <v>393.39</v>
      </c>
    </row>
    <row r="108" spans="1:3" s="34" customFormat="1" ht="31.2">
      <c r="A108" s="32" t="s">
        <v>242</v>
      </c>
      <c r="B108" s="30" t="s">
        <v>112</v>
      </c>
      <c r="C108" s="33">
        <v>0</v>
      </c>
    </row>
    <row r="109" spans="1:3" s="34" customFormat="1">
      <c r="A109" s="36"/>
      <c r="B109" s="36" t="s">
        <v>113</v>
      </c>
      <c r="C109" s="33">
        <v>0</v>
      </c>
    </row>
    <row r="110" spans="1:3" s="34" customFormat="1">
      <c r="A110" s="36"/>
      <c r="B110" s="36" t="s">
        <v>114</v>
      </c>
      <c r="C110" s="33">
        <v>121.39</v>
      </c>
    </row>
    <row r="111" spans="1:3" s="34" customFormat="1">
      <c r="A111" s="36"/>
      <c r="B111" s="37" t="s">
        <v>115</v>
      </c>
      <c r="C111" s="33">
        <v>0</v>
      </c>
    </row>
    <row r="112" spans="1:3" s="34" customFormat="1">
      <c r="A112" s="35"/>
      <c r="B112" s="36" t="s">
        <v>117</v>
      </c>
      <c r="C112" s="33">
        <v>996.96</v>
      </c>
    </row>
    <row r="113" spans="1:3" s="34" customFormat="1">
      <c r="A113" s="35"/>
      <c r="B113" s="36" t="s">
        <v>119</v>
      </c>
      <c r="C113" s="33">
        <v>234.53</v>
      </c>
    </row>
    <row r="114" spans="1:3" s="34" customFormat="1">
      <c r="A114" s="35"/>
      <c r="B114" s="36" t="s">
        <v>121</v>
      </c>
      <c r="C114" s="33">
        <v>308.19</v>
      </c>
    </row>
    <row r="115" spans="1:3" s="34" customFormat="1">
      <c r="A115" s="35"/>
      <c r="B115" s="36" t="s">
        <v>122</v>
      </c>
      <c r="C115" s="33">
        <v>76.95</v>
      </c>
    </row>
    <row r="116" spans="1:3" s="34" customFormat="1">
      <c r="A116" s="35"/>
      <c r="B116" s="36" t="s">
        <v>123</v>
      </c>
      <c r="C116" s="33">
        <v>393.91</v>
      </c>
    </row>
    <row r="117" spans="1:3" s="34" customFormat="1">
      <c r="A117" s="35"/>
      <c r="B117" s="36" t="s">
        <v>124</v>
      </c>
      <c r="C117" s="33">
        <v>996.96</v>
      </c>
    </row>
    <row r="118" spans="1:3" s="34" customFormat="1">
      <c r="A118" s="35"/>
      <c r="B118" s="36" t="s">
        <v>125</v>
      </c>
      <c r="C118" s="33">
        <v>318.39</v>
      </c>
    </row>
    <row r="119" spans="1:3" s="34" customFormat="1">
      <c r="A119" s="35"/>
      <c r="B119" s="36" t="s">
        <v>126</v>
      </c>
      <c r="C119" s="33">
        <v>318.18299999999994</v>
      </c>
    </row>
    <row r="120" spans="1:3" s="34" customFormat="1">
      <c r="A120" s="35"/>
      <c r="B120" s="36" t="s">
        <v>127</v>
      </c>
      <c r="C120" s="33">
        <v>131.79</v>
      </c>
    </row>
    <row r="121" spans="1:3" s="34" customFormat="1">
      <c r="A121" s="35"/>
      <c r="B121" s="36" t="s">
        <v>128</v>
      </c>
      <c r="C121" s="33">
        <v>1441.08</v>
      </c>
    </row>
    <row r="122" spans="1:3" s="34" customFormat="1" ht="31.2">
      <c r="A122" s="36"/>
      <c r="B122" s="37" t="s">
        <v>129</v>
      </c>
      <c r="C122" s="33">
        <v>0</v>
      </c>
    </row>
    <row r="123" spans="1:3" s="34" customFormat="1">
      <c r="A123" s="35"/>
      <c r="B123" s="36" t="s">
        <v>130</v>
      </c>
      <c r="C123" s="33">
        <v>200.26</v>
      </c>
    </row>
    <row r="124" spans="1:3" s="34" customFormat="1">
      <c r="A124" s="35"/>
      <c r="B124" s="36" t="s">
        <v>131</v>
      </c>
      <c r="C124" s="33">
        <v>2312.7599999999998</v>
      </c>
    </row>
    <row r="125" spans="1:3" s="34" customFormat="1">
      <c r="A125" s="35"/>
      <c r="B125" s="36" t="s">
        <v>132</v>
      </c>
      <c r="C125" s="33">
        <v>803.24</v>
      </c>
    </row>
    <row r="126" spans="1:3" s="34" customFormat="1">
      <c r="A126" s="35"/>
      <c r="B126" s="36" t="s">
        <v>133</v>
      </c>
      <c r="C126" s="33">
        <v>526.09999999999991</v>
      </c>
    </row>
    <row r="127" spans="1:3" s="34" customFormat="1">
      <c r="A127" s="35"/>
      <c r="B127" s="36" t="s">
        <v>134</v>
      </c>
      <c r="C127" s="33">
        <v>131.79</v>
      </c>
    </row>
    <row r="128" spans="1:3" s="34" customFormat="1">
      <c r="A128" s="35"/>
      <c r="B128" s="37" t="s">
        <v>135</v>
      </c>
      <c r="C128" s="33">
        <v>0</v>
      </c>
    </row>
    <row r="129" spans="1:3" s="34" customFormat="1">
      <c r="A129" s="35"/>
      <c r="B129" s="36" t="s">
        <v>119</v>
      </c>
      <c r="C129" s="33">
        <v>234.53</v>
      </c>
    </row>
    <row r="130" spans="1:3" s="34" customFormat="1">
      <c r="A130" s="35"/>
      <c r="B130" s="36" t="s">
        <v>121</v>
      </c>
      <c r="C130" s="33">
        <v>308.19</v>
      </c>
    </row>
    <row r="131" spans="1:3" s="34" customFormat="1">
      <c r="A131" s="35"/>
      <c r="B131" s="36" t="s">
        <v>136</v>
      </c>
      <c r="C131" s="33">
        <v>76.95</v>
      </c>
    </row>
    <row r="132" spans="1:3" s="34" customFormat="1">
      <c r="A132" s="35"/>
      <c r="B132" s="36" t="s">
        <v>123</v>
      </c>
      <c r="C132" s="33">
        <v>393.91</v>
      </c>
    </row>
    <row r="133" spans="1:3" s="34" customFormat="1">
      <c r="A133" s="35"/>
      <c r="B133" s="36" t="s">
        <v>124</v>
      </c>
      <c r="C133" s="33">
        <v>996.96</v>
      </c>
    </row>
    <row r="134" spans="1:3" s="34" customFormat="1">
      <c r="A134" s="35"/>
      <c r="B134" s="36" t="s">
        <v>127</v>
      </c>
      <c r="C134" s="33">
        <v>131.79</v>
      </c>
    </row>
    <row r="135" spans="1:3" s="34" customFormat="1">
      <c r="A135" s="35"/>
      <c r="B135" s="36" t="s">
        <v>128</v>
      </c>
      <c r="C135" s="33">
        <v>360.27</v>
      </c>
    </row>
    <row r="136" spans="1:3" s="34" customFormat="1">
      <c r="A136" s="35"/>
      <c r="B136" s="36" t="s">
        <v>138</v>
      </c>
      <c r="C136" s="33">
        <v>0</v>
      </c>
    </row>
    <row r="137" spans="1:3" s="34" customFormat="1">
      <c r="A137" s="35"/>
      <c r="B137" s="36" t="s">
        <v>139</v>
      </c>
      <c r="C137" s="33">
        <v>1813.76</v>
      </c>
    </row>
    <row r="138" spans="1:3" s="34" customFormat="1">
      <c r="A138" s="35"/>
      <c r="B138" s="37" t="s">
        <v>140</v>
      </c>
      <c r="C138" s="33">
        <v>0</v>
      </c>
    </row>
    <row r="139" spans="1:3" s="34" customFormat="1">
      <c r="A139" s="35"/>
      <c r="B139" s="36" t="s">
        <v>141</v>
      </c>
      <c r="C139" s="33">
        <v>325.83999999999997</v>
      </c>
    </row>
    <row r="140" spans="1:3" s="34" customFormat="1">
      <c r="A140" s="35"/>
      <c r="B140" s="36" t="s">
        <v>142</v>
      </c>
      <c r="C140" s="33">
        <v>296</v>
      </c>
    </row>
    <row r="141" spans="1:3" s="34" customFormat="1">
      <c r="A141" s="35"/>
      <c r="B141" s="36" t="s">
        <v>143</v>
      </c>
      <c r="C141" s="33">
        <v>325.83999999999997</v>
      </c>
    </row>
    <row r="142" spans="1:3" s="34" customFormat="1">
      <c r="A142" s="35"/>
      <c r="B142" s="36" t="s">
        <v>144</v>
      </c>
      <c r="C142" s="33">
        <v>2698.22</v>
      </c>
    </row>
    <row r="143" spans="1:3" s="34" customFormat="1">
      <c r="A143" s="32"/>
      <c r="B143" s="36" t="s">
        <v>145</v>
      </c>
      <c r="C143" s="33">
        <v>121.39</v>
      </c>
    </row>
    <row r="144" spans="1:3" s="34" customFormat="1" ht="31.2">
      <c r="A144" s="35"/>
      <c r="B144" s="37" t="s">
        <v>146</v>
      </c>
      <c r="C144" s="33">
        <v>0</v>
      </c>
    </row>
    <row r="145" spans="1:3" s="34" customFormat="1">
      <c r="A145" s="35"/>
      <c r="B145" s="36" t="s">
        <v>147</v>
      </c>
      <c r="C145" s="33">
        <v>526.09999999999991</v>
      </c>
    </row>
    <row r="146" spans="1:3" s="34" customFormat="1">
      <c r="A146" s="35"/>
      <c r="B146" s="36" t="s">
        <v>148</v>
      </c>
      <c r="C146" s="33">
        <v>1541.84</v>
      </c>
    </row>
    <row r="147" spans="1:3" s="34" customFormat="1">
      <c r="A147" s="35"/>
      <c r="B147" s="36" t="s">
        <v>149</v>
      </c>
      <c r="C147" s="33">
        <v>266.17</v>
      </c>
    </row>
    <row r="148" spans="1:3" s="34" customFormat="1">
      <c r="A148" s="35"/>
      <c r="B148" s="36" t="s">
        <v>150</v>
      </c>
      <c r="C148" s="33">
        <v>200.26</v>
      </c>
    </row>
    <row r="149" spans="1:3" s="34" customFormat="1">
      <c r="A149" s="35"/>
      <c r="B149" s="36" t="s">
        <v>151</v>
      </c>
      <c r="C149" s="33">
        <v>109.825</v>
      </c>
    </row>
    <row r="150" spans="1:3" s="34" customFormat="1">
      <c r="A150" s="35"/>
      <c r="B150" s="36" t="s">
        <v>152</v>
      </c>
      <c r="C150" s="33">
        <v>2333.3420000000001</v>
      </c>
    </row>
    <row r="151" spans="1:3" s="34" customFormat="1">
      <c r="A151" s="35"/>
      <c r="B151" s="36" t="s">
        <v>153</v>
      </c>
      <c r="C151" s="33">
        <v>1080.81</v>
      </c>
    </row>
    <row r="152" spans="1:3" s="34" customFormat="1">
      <c r="A152" s="35"/>
      <c r="B152" s="37" t="s">
        <v>154</v>
      </c>
      <c r="C152" s="33">
        <v>0</v>
      </c>
    </row>
    <row r="153" spans="1:3" s="34" customFormat="1">
      <c r="A153" s="35"/>
      <c r="B153" s="36" t="s">
        <v>155</v>
      </c>
      <c r="C153" s="33">
        <v>369.06</v>
      </c>
    </row>
    <row r="154" spans="1:3" s="34" customFormat="1">
      <c r="A154" s="35"/>
      <c r="B154" s="36" t="s">
        <v>156</v>
      </c>
      <c r="C154" s="33">
        <v>571.31999999999994</v>
      </c>
    </row>
    <row r="155" spans="1:3" s="34" customFormat="1">
      <c r="A155" s="35"/>
      <c r="B155" s="36" t="s">
        <v>157</v>
      </c>
      <c r="C155" s="33">
        <v>886.55799999999988</v>
      </c>
    </row>
    <row r="156" spans="1:3" s="34" customFormat="1">
      <c r="A156" s="35"/>
      <c r="B156" s="36" t="s">
        <v>158</v>
      </c>
      <c r="C156" s="33">
        <v>943.55</v>
      </c>
    </row>
    <row r="157" spans="1:3" s="34" customFormat="1">
      <c r="A157" s="35"/>
      <c r="B157" s="36" t="s">
        <v>159</v>
      </c>
      <c r="C157" s="33">
        <v>385.18</v>
      </c>
    </row>
    <row r="158" spans="1:3" s="34" customFormat="1">
      <c r="A158" s="35"/>
      <c r="B158" s="36" t="s">
        <v>160</v>
      </c>
      <c r="C158" s="33">
        <v>202.26</v>
      </c>
    </row>
    <row r="159" spans="1:3" s="34" customFormat="1">
      <c r="A159" s="35"/>
      <c r="B159" s="36" t="s">
        <v>161</v>
      </c>
      <c r="C159" s="33">
        <v>296</v>
      </c>
    </row>
    <row r="160" spans="1:3" s="34" customFormat="1">
      <c r="A160" s="35"/>
      <c r="B160" s="36" t="s">
        <v>162</v>
      </c>
      <c r="C160" s="33">
        <v>219.65</v>
      </c>
    </row>
    <row r="161" spans="1:3" s="34" customFormat="1">
      <c r="A161" s="35"/>
      <c r="B161" s="36" t="s">
        <v>163</v>
      </c>
      <c r="C161" s="33">
        <v>0</v>
      </c>
    </row>
    <row r="162" spans="1:3" s="34" customFormat="1">
      <c r="A162" s="35"/>
      <c r="B162" s="36" t="s">
        <v>164</v>
      </c>
      <c r="C162" s="33">
        <v>3686.0600000000004</v>
      </c>
    </row>
    <row r="163" spans="1:3" s="34" customFormat="1">
      <c r="A163" s="35"/>
      <c r="B163" s="36" t="s">
        <v>137</v>
      </c>
      <c r="C163" s="33">
        <v>1801.35</v>
      </c>
    </row>
    <row r="164" spans="1:3" s="34" customFormat="1">
      <c r="A164" s="35"/>
      <c r="B164" s="36" t="s">
        <v>165</v>
      </c>
      <c r="C164" s="33">
        <v>0</v>
      </c>
    </row>
    <row r="165" spans="1:3" s="34" customFormat="1">
      <c r="A165" s="32" t="s">
        <v>243</v>
      </c>
      <c r="B165" s="30" t="s">
        <v>166</v>
      </c>
      <c r="C165" s="33">
        <v>0</v>
      </c>
    </row>
    <row r="166" spans="1:3" s="34" customFormat="1">
      <c r="A166" s="32"/>
      <c r="B166" s="36" t="s">
        <v>167</v>
      </c>
      <c r="C166" s="33">
        <v>601.98</v>
      </c>
    </row>
    <row r="167" spans="1:3" s="34" customFormat="1">
      <c r="A167" s="32"/>
      <c r="B167" s="36" t="s">
        <v>168</v>
      </c>
      <c r="C167" s="33">
        <v>1677.78</v>
      </c>
    </row>
    <row r="168" spans="1:3" s="34" customFormat="1">
      <c r="A168" s="32"/>
      <c r="B168" s="36" t="s">
        <v>169</v>
      </c>
      <c r="C168" s="33">
        <v>559.26</v>
      </c>
    </row>
    <row r="169" spans="1:3" s="34" customFormat="1">
      <c r="A169" s="32"/>
      <c r="B169" s="36" t="s">
        <v>170</v>
      </c>
      <c r="C169" s="33">
        <v>48.382600000000004</v>
      </c>
    </row>
    <row r="170" spans="1:3" s="38" customFormat="1" ht="31.2">
      <c r="A170" s="30"/>
      <c r="B170" s="36" t="s">
        <v>171</v>
      </c>
      <c r="C170" s="24">
        <v>4423.7699999999995</v>
      </c>
    </row>
    <row r="171" spans="1:3" s="38" customFormat="1">
      <c r="A171" s="30"/>
      <c r="B171" s="36" t="s">
        <v>172</v>
      </c>
      <c r="C171" s="24">
        <v>1083.48</v>
      </c>
    </row>
    <row r="172" spans="1:3" s="34" customFormat="1">
      <c r="A172" s="35"/>
      <c r="B172" s="36" t="s">
        <v>173</v>
      </c>
      <c r="C172" s="33">
        <v>178.54</v>
      </c>
    </row>
    <row r="173" spans="1:3" s="34" customFormat="1" ht="31.2">
      <c r="A173" s="35"/>
      <c r="B173" s="36" t="s">
        <v>174</v>
      </c>
      <c r="C173" s="33">
        <v>0</v>
      </c>
    </row>
    <row r="174" spans="1:3" s="34" customFormat="1">
      <c r="A174" s="32"/>
      <c r="B174" s="28" t="s">
        <v>175</v>
      </c>
      <c r="C174" s="33">
        <v>777.98</v>
      </c>
    </row>
    <row r="175" spans="1:3" s="34" customFormat="1">
      <c r="A175" s="32"/>
      <c r="B175" s="28" t="s">
        <v>176</v>
      </c>
      <c r="C175" s="33">
        <v>357.08</v>
      </c>
    </row>
    <row r="176" spans="1:3" s="34" customFormat="1">
      <c r="A176" s="35"/>
      <c r="B176" s="36" t="s">
        <v>177</v>
      </c>
      <c r="C176" s="33">
        <v>3178.2599999999998</v>
      </c>
    </row>
    <row r="177" spans="1:6" s="34" customFormat="1">
      <c r="A177" s="35"/>
      <c r="B177" s="36" t="s">
        <v>178</v>
      </c>
      <c r="C177" s="33">
        <v>1083.48</v>
      </c>
    </row>
    <row r="178" spans="1:6" s="34" customFormat="1">
      <c r="A178" s="35"/>
      <c r="B178" s="36" t="s">
        <v>179</v>
      </c>
      <c r="C178" s="33">
        <v>0</v>
      </c>
    </row>
    <row r="179" spans="1:6" s="34" customFormat="1">
      <c r="A179" s="32"/>
      <c r="B179" s="28" t="s">
        <v>180</v>
      </c>
      <c r="C179" s="33">
        <v>441.36</v>
      </c>
    </row>
    <row r="180" spans="1:6" s="34" customFormat="1">
      <c r="A180" s="22"/>
      <c r="B180" s="30" t="s">
        <v>244</v>
      </c>
      <c r="C180" s="24">
        <f>SUM(C102:C179)</f>
        <v>49815.010600000016</v>
      </c>
    </row>
    <row r="181" spans="1:6" s="34" customFormat="1">
      <c r="A181" s="32"/>
      <c r="B181" s="30" t="s">
        <v>245</v>
      </c>
      <c r="C181" s="24">
        <v>261359.13899999994</v>
      </c>
    </row>
    <row r="182" spans="1:6" s="34" customFormat="1">
      <c r="A182" s="32"/>
      <c r="B182" s="30" t="s">
        <v>183</v>
      </c>
      <c r="C182" s="24">
        <f>C49+C57+C69+C79+C87+C90+C91+C92+C99+C180+C181</f>
        <v>1195972.8391400001</v>
      </c>
    </row>
    <row r="183" spans="1:6" s="42" customFormat="1">
      <c r="A183" s="39"/>
      <c r="B183" s="39" t="s">
        <v>208</v>
      </c>
      <c r="C183" s="40">
        <v>1262895.1599999999</v>
      </c>
      <c r="D183" s="41"/>
      <c r="E183" s="41"/>
      <c r="F183" s="41"/>
    </row>
    <row r="184" spans="1:6" s="42" customFormat="1">
      <c r="A184" s="39"/>
      <c r="B184" s="39" t="s">
        <v>209</v>
      </c>
      <c r="C184" s="40">
        <v>1227264.45</v>
      </c>
      <c r="D184" s="43"/>
      <c r="E184" s="43"/>
      <c r="F184" s="43"/>
    </row>
    <row r="185" spans="1:6" s="42" customFormat="1">
      <c r="A185" s="39"/>
      <c r="B185" s="39" t="s">
        <v>210</v>
      </c>
      <c r="C185" s="40">
        <v>5238.51</v>
      </c>
      <c r="D185" s="43"/>
      <c r="E185" s="43"/>
      <c r="F185" s="43"/>
    </row>
    <row r="186" spans="1:6" s="42" customFormat="1">
      <c r="A186" s="39"/>
      <c r="B186" s="39" t="s">
        <v>212</v>
      </c>
      <c r="C186" s="44">
        <f>C184+C185-C182</f>
        <v>36530.120859999908</v>
      </c>
      <c r="D186" s="43"/>
      <c r="E186" s="43"/>
      <c r="F186" s="43"/>
    </row>
    <row r="187" spans="1:6" s="45" customFormat="1">
      <c r="A187" s="39"/>
      <c r="B187" s="39" t="s">
        <v>211</v>
      </c>
      <c r="C187" s="44">
        <f>C41+C186</f>
        <v>-98419.6953199993</v>
      </c>
    </row>
    <row r="188" spans="1:6" s="21" customFormat="1">
      <c r="A188" s="66"/>
      <c r="B188" s="66"/>
      <c r="C188" s="46"/>
    </row>
    <row r="189" spans="1:6" s="21" customFormat="1">
      <c r="A189" s="66"/>
      <c r="B189" s="66"/>
      <c r="C189" s="46"/>
    </row>
    <row r="190" spans="1:6" s="21" customFormat="1">
      <c r="A190" s="66"/>
      <c r="B190" s="66"/>
      <c r="C190" s="46"/>
    </row>
    <row r="191" spans="1:6" s="21" customFormat="1">
      <c r="A191" s="66"/>
      <c r="B191" s="66"/>
      <c r="C191" s="46"/>
    </row>
    <row r="192" spans="1:6" s="25" customFormat="1">
      <c r="C192" s="47"/>
    </row>
    <row r="193" spans="1:3" s="25" customFormat="1">
      <c r="A193" s="68"/>
      <c r="B193" s="68"/>
      <c r="C193" s="47"/>
    </row>
    <row r="194" spans="1:3" s="25" customFormat="1">
      <c r="C194" s="47"/>
    </row>
    <row r="195" spans="1:3" s="25" customFormat="1">
      <c r="A195" s="67"/>
      <c r="B195" s="67"/>
      <c r="C195" s="47"/>
    </row>
    <row r="196" spans="1:3" s="25" customFormat="1">
      <c r="C196" s="47"/>
    </row>
    <row r="197" spans="1:3" s="25" customFormat="1">
      <c r="A197" s="67"/>
      <c r="B197" s="67"/>
      <c r="C197" s="47"/>
    </row>
    <row r="198" spans="1:3" s="34" customFormat="1">
      <c r="C198" s="49"/>
    </row>
    <row r="199" spans="1:3" s="25" customFormat="1">
      <c r="A199" s="48"/>
      <c r="C199" s="47"/>
    </row>
    <row r="201" spans="1:3" hidden="1">
      <c r="A201" s="53"/>
      <c r="B201" s="54" t="s">
        <v>154</v>
      </c>
    </row>
    <row r="202" spans="1:3" hidden="1">
      <c r="A202" s="53" t="s">
        <v>116</v>
      </c>
      <c r="B202" s="55" t="s">
        <v>155</v>
      </c>
    </row>
    <row r="203" spans="1:3" hidden="1">
      <c r="A203" s="53" t="s">
        <v>118</v>
      </c>
      <c r="B203" s="55" t="s">
        <v>156</v>
      </c>
    </row>
    <row r="204" spans="1:3" hidden="1">
      <c r="A204" s="53" t="s">
        <v>120</v>
      </c>
      <c r="B204" s="55" t="s">
        <v>157</v>
      </c>
    </row>
    <row r="205" spans="1:3" hidden="1">
      <c r="A205" s="53" t="s">
        <v>10</v>
      </c>
      <c r="B205" s="55" t="s">
        <v>158</v>
      </c>
    </row>
    <row r="206" spans="1:3" hidden="1">
      <c r="A206" s="53" t="s">
        <v>12</v>
      </c>
      <c r="B206" s="55" t="s">
        <v>159</v>
      </c>
    </row>
    <row r="207" spans="1:3" hidden="1">
      <c r="A207" s="53" t="s">
        <v>16</v>
      </c>
      <c r="B207" s="55" t="s">
        <v>160</v>
      </c>
    </row>
    <row r="208" spans="1:3" hidden="1">
      <c r="A208" s="53" t="s">
        <v>19</v>
      </c>
      <c r="B208" s="55" t="s">
        <v>161</v>
      </c>
    </row>
    <row r="209" spans="1:2" hidden="1">
      <c r="A209" s="53" t="s">
        <v>23</v>
      </c>
      <c r="B209" s="55" t="s">
        <v>162</v>
      </c>
    </row>
    <row r="210" spans="1:2" hidden="1">
      <c r="A210" s="56" t="s">
        <v>97</v>
      </c>
      <c r="B210" s="57" t="s">
        <v>184</v>
      </c>
    </row>
    <row r="211" spans="1:2" ht="46.8" hidden="1">
      <c r="A211" s="56" t="s">
        <v>185</v>
      </c>
      <c r="B211" s="58" t="s">
        <v>186</v>
      </c>
    </row>
    <row r="212" spans="1:2" ht="31.2" hidden="1">
      <c r="A212" s="56" t="s">
        <v>187</v>
      </c>
      <c r="B212" s="58" t="s">
        <v>188</v>
      </c>
    </row>
    <row r="213" spans="1:2" hidden="1">
      <c r="A213" s="56" t="s">
        <v>189</v>
      </c>
      <c r="B213" s="57" t="s">
        <v>190</v>
      </c>
    </row>
    <row r="214" spans="1:2" hidden="1">
      <c r="A214" s="56" t="s">
        <v>191</v>
      </c>
      <c r="B214" s="57" t="s">
        <v>192</v>
      </c>
    </row>
    <row r="215" spans="1:2" hidden="1">
      <c r="A215" s="56" t="s">
        <v>193</v>
      </c>
      <c r="B215" s="57" t="s">
        <v>194</v>
      </c>
    </row>
    <row r="216" spans="1:2" hidden="1">
      <c r="A216" s="56" t="s">
        <v>182</v>
      </c>
      <c r="B216" s="58" t="s">
        <v>195</v>
      </c>
    </row>
    <row r="217" spans="1:2" hidden="1">
      <c r="A217" s="56" t="s">
        <v>196</v>
      </c>
      <c r="B217" s="58" t="s">
        <v>103</v>
      </c>
    </row>
    <row r="218" spans="1:2" hidden="1">
      <c r="A218" s="56" t="s">
        <v>197</v>
      </c>
      <c r="B218" s="58" t="s">
        <v>104</v>
      </c>
    </row>
    <row r="219" spans="1:2" hidden="1">
      <c r="A219" s="56" t="s">
        <v>196</v>
      </c>
      <c r="B219" s="57" t="s">
        <v>198</v>
      </c>
    </row>
    <row r="220" spans="1:2" hidden="1">
      <c r="A220" s="56" t="s">
        <v>197</v>
      </c>
      <c r="B220" s="57" t="s">
        <v>199</v>
      </c>
    </row>
    <row r="221" spans="1:2" hidden="1">
      <c r="A221" s="56"/>
      <c r="B221" s="59" t="s">
        <v>200</v>
      </c>
    </row>
    <row r="222" spans="1:2" hidden="1">
      <c r="A222" s="56"/>
      <c r="B222" s="57" t="s">
        <v>201</v>
      </c>
    </row>
    <row r="223" spans="1:2" hidden="1">
      <c r="A223" s="60"/>
      <c r="B223" s="61" t="s">
        <v>202</v>
      </c>
    </row>
    <row r="224" spans="1:2" ht="16.2" hidden="1" thickBot="1">
      <c r="A224" s="62"/>
      <c r="B224" s="63" t="s">
        <v>203</v>
      </c>
    </row>
    <row r="225" hidden="1"/>
  </sheetData>
  <mergeCells count="10">
    <mergeCell ref="A37:B37"/>
    <mergeCell ref="A38:B38"/>
    <mergeCell ref="A39:B39"/>
    <mergeCell ref="A191:B191"/>
    <mergeCell ref="A197:B197"/>
    <mergeCell ref="A188:B188"/>
    <mergeCell ref="A189:B189"/>
    <mergeCell ref="A190:B190"/>
    <mergeCell ref="A193:B193"/>
    <mergeCell ref="A195:B19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2023-02-03T02:27:10Z</dcterms:created>
  <dcterms:modified xsi:type="dcterms:W3CDTF">2023-02-21T08:37:53Z</dcterms:modified>
</cp:coreProperties>
</file>