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40" i="1"/>
  <c r="C139"/>
  <c r="C134"/>
  <c r="C53"/>
  <c r="C43"/>
  <c r="C40"/>
  <c r="C33"/>
  <c r="C24"/>
  <c r="C12"/>
  <c r="C136"/>
</calcChain>
</file>

<file path=xl/sharedStrings.xml><?xml version="1.0" encoding="utf-8"?>
<sst xmlns="http://schemas.openxmlformats.org/spreadsheetml/2006/main" count="167" uniqueCount="166">
  <si>
    <t>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</si>
  <si>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</si>
  <si>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</si>
  <si>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</si>
  <si>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</si>
  <si>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</si>
  <si>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</si>
  <si>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</si>
  <si>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</si>
  <si>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 xml:space="preserve">            ИТОГО по п. 1 :</t>
  </si>
  <si>
    <t>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</si>
  <si>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</si>
  <si>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</si>
  <si>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</si>
  <si>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</si>
  <si>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>Очистка урн</t>
  </si>
  <si>
    <t>Подметание снега  до 2-х см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</si>
  <si>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</si>
  <si>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</si>
  <si>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</si>
  <si>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</si>
  <si>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</si>
  <si>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</si>
  <si>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</si>
  <si>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</si>
  <si>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</si>
  <si>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</si>
  <si>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</si>
  <si>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</si>
  <si>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</si>
  <si>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</si>
  <si>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</si>
  <si>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</si>
  <si>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</si>
  <si>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 Проведение технических осмотров и мелкий ремонт</t>
  </si>
  <si>
    <t>4.1.</t>
  </si>
  <si>
    <t xml:space="preserve">Проведение технических осмотров конструктивныхэлементови устранение незначительных неисправностей систем вентиляции 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</si>
  <si>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</si>
  <si>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</si>
  <si>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</si>
  <si>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 и устранение незначительных неисправностей в системах водоснабжения и  канализации</t>
  </si>
  <si>
    <t>4.4.</t>
  </si>
  <si>
    <t>Ершение канализационного (лежака) выпуска</t>
  </si>
  <si>
    <t>Проведение технических осмотров 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</si>
  <si>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</si>
  <si>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</si>
  <si>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</si>
  <si>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</si>
  <si>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</si>
  <si>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</si>
  <si>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</si>
  <si>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</si>
  <si>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</si>
  <si>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</si>
  <si>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</si>
  <si>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</si>
  <si>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</si>
  <si>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</si>
  <si>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</si>
  <si>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тепла, в июле + ремонт</t>
  </si>
  <si>
    <t xml:space="preserve">            ИТОГО по п. 8 :</t>
  </si>
  <si>
    <t>9. Текущий ремонт (непредвиденные ремонты)</t>
  </si>
  <si>
    <t>9.1.</t>
  </si>
  <si>
    <t>Текущий ремонт электрооборудования (непредвиденные работы)</t>
  </si>
  <si>
    <t>замена энергосберегающего патрона на лестничном марше</t>
  </si>
  <si>
    <t>замена светильника ЛУЧ на лестничном марше (4 подъезд 5 этаж)</t>
  </si>
  <si>
    <t>замена светильника светодиодного Сobra для освещения придомовой территории  без телевышки</t>
  </si>
  <si>
    <t>очиска корпуса ВРУ ЩРУС от грязи</t>
  </si>
  <si>
    <t>ремонт и восстановление целостности изоляции</t>
  </si>
  <si>
    <t>замена выключателя пакетного кв.31,78</t>
  </si>
  <si>
    <t>замена пакетного выключателя ПВ 2*40 (кв.№82)</t>
  </si>
  <si>
    <t>9.2.</t>
  </si>
  <si>
    <t>Текущий ремонт  систем ВИК непредвиденные работы)</t>
  </si>
  <si>
    <t>замена участка стояка канализации Ду 50мм (квартира №26):</t>
  </si>
  <si>
    <t>установка компенсационного патрубка Ду 50мм</t>
  </si>
  <si>
    <t>установка переходной манжеты 73*50</t>
  </si>
  <si>
    <t>установка канализационного перехода на чугун Ду 50*75+манжета</t>
  </si>
  <si>
    <t>смена участка канализационной трубы Ду 50мм</t>
  </si>
  <si>
    <t>герметизация примыканий силиконовым герметиком</t>
  </si>
  <si>
    <t>устранение засора канализационного стояка Ду 50мм (кв.№194)</t>
  </si>
  <si>
    <t>замена участка стояка ПХВ в подвале (стояк кв.№20):</t>
  </si>
  <si>
    <t>замена бочонка Ду 20мм</t>
  </si>
  <si>
    <t>замена муфты стальной Ду 20мм</t>
  </si>
  <si>
    <t>замена муфты  для нерж.20*3/4 BP</t>
  </si>
  <si>
    <t>устройство  трубы гофрированной нерж. 32А</t>
  </si>
  <si>
    <t>нарезка резьбы Ду 20мм клуппом (вручную)</t>
  </si>
  <si>
    <t>уплотнение соединений (лен сантехничекий, силиконовый герметик)</t>
  </si>
  <si>
    <t>устранение засора канализационного стояка Ду 50мм (кв.№133)</t>
  </si>
  <si>
    <t>замена вентиля Ду 32мм в ИТП № 1 с отжигом</t>
  </si>
  <si>
    <t>замена бочонка Ду 32 мм в ИТП №1</t>
  </si>
  <si>
    <t>уплотнение соединений (лен сантехничекий, силиконовый герметик) в ИТП №1</t>
  </si>
  <si>
    <t>замена ППР на вводе  теплосети №1:</t>
  </si>
  <si>
    <t>смена паронитовой прокладки Ду 25мм</t>
  </si>
  <si>
    <t>перемонтаж болтовых соединений (болт М8*80/гайкаМ8)</t>
  </si>
  <si>
    <t>отжиг</t>
  </si>
  <si>
    <t>замена участка магистрали ГВС Ду25 (7п)</t>
  </si>
  <si>
    <t>установка сбросного вентиля Ду 15мм на стояке отопления (8 подъезд)</t>
  </si>
  <si>
    <t>уплотнение соединений силиконовым герметиком, сантехническим льном 8п</t>
  </si>
  <si>
    <t>установка сбросного вентиля Ду 15мм на стояке отопления (9 подъезд)</t>
  </si>
  <si>
    <t>уплотнение соединений силиконовым герметиком, сантехническим льном 9п</t>
  </si>
  <si>
    <t>замена вентиля Ду 32мм на обратном трубопроводе ГВС (ИТП №5)</t>
  </si>
  <si>
    <t>уплотнение соединений силиконовым герметиком, сантехническим льном ИТП №5</t>
  </si>
  <si>
    <t>замена участка трубопровода на радиатор отопления лестничной клетки с запорной арматурой (1 подъезд):</t>
  </si>
  <si>
    <t>смена участка трубы ВГП Ду 20*2,8</t>
  </si>
  <si>
    <t>смена вентиля чугунного Ду 20мм</t>
  </si>
  <si>
    <t>смена крана шарового Ду 15 мм</t>
  </si>
  <si>
    <t>уплотнение соединений силиконовым герметиком, сантехническим льном</t>
  </si>
  <si>
    <t>сварочные работы</t>
  </si>
  <si>
    <t>устранение засора канализационного коллектора Ду 100 мм (9 под)</t>
  </si>
  <si>
    <t>замена участка стояка канализации Ду 100мм (квартира №179):</t>
  </si>
  <si>
    <t>смена канализационного перехода на чугун Ду 110*124+манжеты</t>
  </si>
  <si>
    <t>смена компенсационного патрубка Ду 110 мм</t>
  </si>
  <si>
    <t>установка перехода универсального Ду 110 мм</t>
  </si>
  <si>
    <t>смена участка канализационной трубы Ду 110мм</t>
  </si>
  <si>
    <t>смена канализационного  тройника Ду 110*110*45</t>
  </si>
  <si>
    <t>уплотнение соединений силиконовым герметиком</t>
  </si>
  <si>
    <t xml:space="preserve"> 9.3</t>
  </si>
  <si>
    <t>Текущий ремонт систем конструкт.элементов) (непредвиденные работы</t>
  </si>
  <si>
    <t>установка дверной пружины на тамбурной двери (12 подъезд)</t>
  </si>
  <si>
    <t>очистка козырьков над входом в подъезд (1-14пп)</t>
  </si>
  <si>
    <t>осмотр чердаков на наличие течей с кровли (1-14 подъезды)</t>
  </si>
  <si>
    <t>установка емкостей на чердаке в местах течи кровли (мешок полипропиленовый)</t>
  </si>
  <si>
    <t>очистка воронок ливневой канализации на кровле (1-14 подъезды)</t>
  </si>
  <si>
    <t xml:space="preserve">установка контейнера - сетку для раздельного сбора мусора </t>
  </si>
  <si>
    <t>ремонт скамейки с заменой пиломатериала (8 подъезд):</t>
  </si>
  <si>
    <t>доска 6*0,1*0,025-0,5шт</t>
  </si>
  <si>
    <t>открытие продухов в фундаменте</t>
  </si>
  <si>
    <t>ремонт контейнера на площадке ТКО с рихтованием боковин S=4,0м2, с заменой уголка 40*40*4 - 2 мп, с устройством арматуры А 14 - 1мп</t>
  </si>
  <si>
    <t>очистка примыканий и трещин отмостки для ремонтных работ</t>
  </si>
  <si>
    <t>Ямочный ремонт асфальтового покрытия</t>
  </si>
  <si>
    <t>Замена фурнитуры и установка створки 11 подъезд, между 1 и 2 эт.</t>
  </si>
  <si>
    <t>осмотр кровли (1-14пп)</t>
  </si>
  <si>
    <t>осмотр чердака на наличие течей (1-14пп)</t>
  </si>
  <si>
    <t>очистка кровли и водоприемных воронок ливневой канализации от листвы и мусора</t>
  </si>
  <si>
    <t>установка емкости в чердачном помещении для сбора воды(мешок)</t>
  </si>
  <si>
    <t>осмотр чердака на наличие течей с кровли (1,2,4пп)</t>
  </si>
  <si>
    <t>закрытие и утепление продухов URSA  TERRA 1,0*0,5*0,05</t>
  </si>
  <si>
    <t>пробивка шторбы с л/клетки (9п 4/5эт) в венткороб кв119 прочистка венткороба от мусора</t>
  </si>
  <si>
    <t>заделка штробы монтажной пеной</t>
  </si>
  <si>
    <t>1под закрепление навесов полотна выхода на кровлю</t>
  </si>
  <si>
    <t>укрепление шпингалета б/у</t>
  </si>
  <si>
    <t>установка проушины под шпингалет</t>
  </si>
  <si>
    <t xml:space="preserve">            ИТОГО по п. 9 :</t>
  </si>
  <si>
    <t>10.Управление многоквартирным домом</t>
  </si>
  <si>
    <t xml:space="preserve">   Сумма затрат по дому в год  :</t>
  </si>
  <si>
    <t>по управлению и обслуживанию</t>
  </si>
  <si>
    <t>МКД по ул.Энергетиков 14</t>
  </si>
  <si>
    <t xml:space="preserve">Отчет за 2022 г. </t>
  </si>
  <si>
    <t>Результат на 01.01.2022 г. ("+" экономия, "-" перерасход)</t>
  </si>
  <si>
    <r>
      <t xml:space="preserve">установка светильников ЛУЧ 220-С64ФА </t>
    </r>
    <r>
      <rPr>
        <b/>
        <sz val="12"/>
        <rFont val="Times New Roman"/>
        <family val="1"/>
        <charset val="204"/>
      </rPr>
      <t>(СМЕТА)</t>
    </r>
    <r>
      <rPr>
        <sz val="12"/>
        <rFont val="Times New Roman"/>
        <family val="1"/>
        <charset val="204"/>
      </rPr>
      <t xml:space="preserve"> под козырьками входов в подъезды со сверлением отверстий (1-14подъезды)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</si>
  <si>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</si>
  <si>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</si>
  <si>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</si>
  <si>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</si>
  <si>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2.3.</t>
  </si>
  <si>
    <t xml:space="preserve"> 2.4.</t>
  </si>
  <si>
    <t xml:space="preserve"> 2.5.</t>
  </si>
  <si>
    <t>Уборка мусора с газона и проезж.части в летний период (случайный мусор)</t>
  </si>
  <si>
    <t>2.8.</t>
  </si>
  <si>
    <t xml:space="preserve">            ИТОГО по п. 2 :</t>
  </si>
  <si>
    <t xml:space="preserve"> 3.2.</t>
  </si>
  <si>
    <t xml:space="preserve"> 4.5.</t>
  </si>
  <si>
    <t>5.Аварийное обслуживание внутридомового инжен.сантехнич. и эл.технического оборудования</t>
  </si>
  <si>
    <t>6.Дератизация</t>
  </si>
  <si>
    <t>7.Дезинсекция</t>
  </si>
  <si>
    <t>8. Поверка и обслуживание общедомовых приборов учета.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</si>
</sst>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0" fontId="4" fillId="0" borderId="0" xfId="1" applyFont="1"/>
    <xf numFmtId="0" fontId="4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/>
    <xf numFmtId="0" fontId="3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topLeftCell="A121" workbookViewId="0">
      <selection activeCell="B143" sqref="B143"/>
    </sheetView>
  </sheetViews>
  <sheetFormatPr defaultColWidth="9.109375" defaultRowHeight="15.6"/>
  <cols>
    <col min="1" max="1" width="7.21875" style="33" customWidth="1"/>
    <col min="2" max="2" width="80" style="34" customWidth="1"/>
    <col min="3" max="3" width="17.77734375" style="35" customWidth="1"/>
    <col min="4" max="200" width="9.109375" style="34" customWidth="1"/>
    <col min="201" max="201" width="5.44140625" style="34" customWidth="1"/>
    <col min="202" max="202" width="49.88671875" style="34" customWidth="1"/>
    <col min="203" max="203" width="10.109375" style="34" customWidth="1"/>
    <col min="204" max="204" width="8" style="34" customWidth="1"/>
    <col min="205" max="205" width="9.6640625" style="34" customWidth="1"/>
    <col min="206" max="206" width="6.33203125" style="34" customWidth="1"/>
    <col min="207" max="207" width="10.44140625" style="34" customWidth="1"/>
    <col min="208" max="219" width="8.88671875" style="34" customWidth="1"/>
    <col min="220" max="220" width="10.44140625" style="34" customWidth="1"/>
    <col min="221" max="16384" width="9.109375" style="34"/>
  </cols>
  <sheetData>
    <row r="1" spans="1:3" s="1" customFormat="1">
      <c r="A1" s="36" t="s">
        <v>147</v>
      </c>
      <c r="B1" s="36"/>
      <c r="C1" s="16"/>
    </row>
    <row r="2" spans="1:3" s="1" customFormat="1">
      <c r="A2" s="36" t="s">
        <v>145</v>
      </c>
      <c r="B2" s="36"/>
      <c r="C2" s="16"/>
    </row>
    <row r="3" spans="1:3" s="1" customFormat="1">
      <c r="A3" s="36" t="s">
        <v>146</v>
      </c>
      <c r="B3" s="36"/>
      <c r="C3" s="16"/>
    </row>
    <row r="4" spans="1:3" s="3" customFormat="1">
      <c r="A4" s="21"/>
      <c r="B4" s="2"/>
      <c r="C4" s="17"/>
    </row>
    <row r="5" spans="1:3" s="7" customFormat="1" ht="16.2">
      <c r="A5" s="4"/>
      <c r="B5" s="5" t="s">
        <v>148</v>
      </c>
      <c r="C5" s="6">
        <v>90715.993760000099</v>
      </c>
    </row>
    <row r="6" spans="1:3" s="14" customFormat="1">
      <c r="A6" s="9"/>
      <c r="B6" s="10" t="s">
        <v>0</v>
      </c>
      <c r="C6" s="13"/>
    </row>
    <row r="7" spans="1:3" s="14" customFormat="1">
      <c r="A7" s="9" t="s">
        <v>1</v>
      </c>
      <c r="B7" s="8" t="s">
        <v>2</v>
      </c>
      <c r="C7" s="13">
        <v>37290.552000000003</v>
      </c>
    </row>
    <row r="8" spans="1:3" s="14" customFormat="1">
      <c r="A8" s="9"/>
      <c r="B8" s="8" t="s">
        <v>3</v>
      </c>
      <c r="C8" s="13">
        <v>39815.040000000001</v>
      </c>
    </row>
    <row r="9" spans="1:3" s="14" customFormat="1">
      <c r="A9" s="9" t="s">
        <v>4</v>
      </c>
      <c r="B9" s="8" t="s">
        <v>5</v>
      </c>
      <c r="C9" s="13">
        <v>87825.047999999995</v>
      </c>
    </row>
    <row r="10" spans="1:3" s="14" customFormat="1">
      <c r="A10" s="9"/>
      <c r="B10" s="8" t="s">
        <v>6</v>
      </c>
      <c r="C10" s="13">
        <v>99708.479999999967</v>
      </c>
    </row>
    <row r="11" spans="1:3" s="14" customFormat="1" ht="50.25" customHeight="1">
      <c r="A11" s="9" t="s">
        <v>7</v>
      </c>
      <c r="B11" s="8" t="s">
        <v>8</v>
      </c>
      <c r="C11" s="13">
        <v>13722.791000000001</v>
      </c>
    </row>
    <row r="12" spans="1:3" s="14" customFormat="1">
      <c r="A12" s="9"/>
      <c r="B12" s="10" t="s">
        <v>9</v>
      </c>
      <c r="C12" s="6">
        <f>SUM(C7:C11)</f>
        <v>278361.91100000002</v>
      </c>
    </row>
    <row r="13" spans="1:3" s="14" customFormat="1">
      <c r="A13" s="9"/>
      <c r="B13" s="10" t="s">
        <v>10</v>
      </c>
      <c r="C13" s="13"/>
    </row>
    <row r="14" spans="1:3" s="14" customFormat="1">
      <c r="A14" s="9" t="s">
        <v>11</v>
      </c>
      <c r="B14" s="8" t="s">
        <v>12</v>
      </c>
      <c r="C14" s="13">
        <v>14853.444</v>
      </c>
    </row>
    <row r="15" spans="1:3" s="14" customFormat="1">
      <c r="A15" s="11" t="s">
        <v>13</v>
      </c>
      <c r="B15" s="8" t="s">
        <v>14</v>
      </c>
      <c r="C15" s="13">
        <v>3802.4279999999999</v>
      </c>
    </row>
    <row r="16" spans="1:3" s="14" customFormat="1">
      <c r="A16" s="11" t="s">
        <v>154</v>
      </c>
      <c r="B16" s="8" t="s">
        <v>157</v>
      </c>
      <c r="C16" s="13">
        <v>3960.576</v>
      </c>
    </row>
    <row r="17" spans="1:3" s="14" customFormat="1" ht="15" customHeight="1">
      <c r="A17" s="11" t="s">
        <v>155</v>
      </c>
      <c r="B17" s="8" t="s">
        <v>15</v>
      </c>
      <c r="C17" s="13">
        <v>16945.239999999998</v>
      </c>
    </row>
    <row r="18" spans="1:3" s="14" customFormat="1">
      <c r="A18" s="11"/>
      <c r="B18" s="8" t="s">
        <v>16</v>
      </c>
      <c r="C18" s="13">
        <v>46752.9205</v>
      </c>
    </row>
    <row r="19" spans="1:3" s="14" customFormat="1">
      <c r="A19" s="11"/>
      <c r="B19" s="8" t="s">
        <v>17</v>
      </c>
      <c r="C19" s="13">
        <v>50886.835999999996</v>
      </c>
    </row>
    <row r="20" spans="1:3" s="14" customFormat="1" ht="31.2">
      <c r="A20" s="9" t="s">
        <v>156</v>
      </c>
      <c r="B20" s="8" t="s">
        <v>18</v>
      </c>
      <c r="C20" s="13">
        <v>13554</v>
      </c>
    </row>
    <row r="21" spans="1:3" s="14" customFormat="1" ht="32.25" customHeight="1">
      <c r="A21" s="9" t="s">
        <v>19</v>
      </c>
      <c r="B21" s="8" t="s">
        <v>20</v>
      </c>
      <c r="C21" s="13">
        <v>4601.1139000000003</v>
      </c>
    </row>
    <row r="22" spans="1:3" s="14" customFormat="1" ht="31.2">
      <c r="A22" s="9" t="s">
        <v>21</v>
      </c>
      <c r="B22" s="8" t="s">
        <v>22</v>
      </c>
      <c r="C22" s="13">
        <v>28992.500999999997</v>
      </c>
    </row>
    <row r="23" spans="1:3" s="14" customFormat="1" ht="16.5" customHeight="1">
      <c r="A23" s="9" t="s">
        <v>158</v>
      </c>
      <c r="B23" s="8" t="s">
        <v>23</v>
      </c>
      <c r="C23" s="13">
        <v>16316.322000000002</v>
      </c>
    </row>
    <row r="24" spans="1:3" s="14" customFormat="1">
      <c r="A24" s="9"/>
      <c r="B24" s="10" t="s">
        <v>159</v>
      </c>
      <c r="C24" s="6">
        <f>SUM(C14:C23)</f>
        <v>200665.38139999998</v>
      </c>
    </row>
    <row r="25" spans="1:3" s="14" customFormat="1">
      <c r="A25" s="9"/>
      <c r="B25" s="10" t="s">
        <v>25</v>
      </c>
      <c r="C25" s="13"/>
    </row>
    <row r="26" spans="1:3" s="14" customFormat="1" ht="35.25" customHeight="1">
      <c r="A26" s="9" t="s">
        <v>26</v>
      </c>
      <c r="B26" s="8" t="s">
        <v>27</v>
      </c>
      <c r="C26" s="13"/>
    </row>
    <row r="27" spans="1:3" s="14" customFormat="1" ht="17.25" customHeight="1">
      <c r="A27" s="9"/>
      <c r="B27" s="8" t="s">
        <v>28</v>
      </c>
      <c r="C27" s="13">
        <v>133938.342</v>
      </c>
    </row>
    <row r="28" spans="1:3" s="14" customFormat="1" ht="15.75" customHeight="1">
      <c r="A28" s="9"/>
      <c r="B28" s="8" t="s">
        <v>29</v>
      </c>
      <c r="C28" s="13">
        <v>64107.9</v>
      </c>
    </row>
    <row r="29" spans="1:3" s="14" customFormat="1" ht="15.75" customHeight="1">
      <c r="A29" s="9"/>
      <c r="B29" s="8" t="s">
        <v>30</v>
      </c>
      <c r="C29" s="13">
        <v>2436.85</v>
      </c>
    </row>
    <row r="30" spans="1:3" s="14" customFormat="1" ht="14.25" customHeight="1">
      <c r="A30" s="9"/>
      <c r="B30" s="8" t="s">
        <v>31</v>
      </c>
      <c r="C30" s="13">
        <v>33947.195</v>
      </c>
    </row>
    <row r="31" spans="1:3" s="14" customFormat="1" ht="15.75" customHeight="1">
      <c r="A31" s="9"/>
      <c r="B31" s="8" t="s">
        <v>32</v>
      </c>
      <c r="C31" s="13">
        <v>13865.04</v>
      </c>
    </row>
    <row r="32" spans="1:3" s="14" customFormat="1">
      <c r="A32" s="9" t="s">
        <v>160</v>
      </c>
      <c r="B32" s="8" t="s">
        <v>33</v>
      </c>
      <c r="C32" s="13">
        <v>2010.4699999999998</v>
      </c>
    </row>
    <row r="33" spans="1:3" s="14" customFormat="1">
      <c r="A33" s="9"/>
      <c r="B33" s="10" t="s">
        <v>24</v>
      </c>
      <c r="C33" s="6">
        <f>SUM(C27:C32)</f>
        <v>250305.79700000002</v>
      </c>
    </row>
    <row r="34" spans="1:3" s="14" customFormat="1">
      <c r="A34" s="9"/>
      <c r="B34" s="10" t="s">
        <v>34</v>
      </c>
      <c r="C34" s="13"/>
    </row>
    <row r="35" spans="1:3" s="14" customFormat="1" ht="31.2">
      <c r="A35" s="9" t="s">
        <v>35</v>
      </c>
      <c r="B35" s="8" t="s">
        <v>36</v>
      </c>
      <c r="C35" s="13">
        <v>19839.671999999999</v>
      </c>
    </row>
    <row r="36" spans="1:3" s="14" customFormat="1" ht="33" customHeight="1">
      <c r="A36" s="9" t="s">
        <v>37</v>
      </c>
      <c r="B36" s="8" t="s">
        <v>38</v>
      </c>
      <c r="C36" s="13">
        <v>81043.716</v>
      </c>
    </row>
    <row r="37" spans="1:3" s="14" customFormat="1" ht="31.2">
      <c r="A37" s="9" t="s">
        <v>39</v>
      </c>
      <c r="B37" s="8" t="s">
        <v>40</v>
      </c>
      <c r="C37" s="13">
        <v>61195.608</v>
      </c>
    </row>
    <row r="38" spans="1:3" s="14" customFormat="1" ht="15" customHeight="1">
      <c r="A38" s="9" t="s">
        <v>41</v>
      </c>
      <c r="B38" s="8" t="s">
        <v>42</v>
      </c>
      <c r="C38" s="13">
        <v>7914.69</v>
      </c>
    </row>
    <row r="39" spans="1:3" s="14" customFormat="1" ht="31.2">
      <c r="A39" s="9" t="s">
        <v>161</v>
      </c>
      <c r="B39" s="8" t="s">
        <v>43</v>
      </c>
      <c r="C39" s="13">
        <v>52440.072</v>
      </c>
    </row>
    <row r="40" spans="1:3" s="14" customFormat="1">
      <c r="A40" s="9"/>
      <c r="B40" s="10" t="s">
        <v>44</v>
      </c>
      <c r="C40" s="6">
        <f>SUM(C35:C39)</f>
        <v>222433.75800000003</v>
      </c>
    </row>
    <row r="41" spans="1:3" s="14" customFormat="1" ht="31.2">
      <c r="A41" s="4"/>
      <c r="B41" s="10" t="s">
        <v>162</v>
      </c>
      <c r="C41" s="13">
        <v>114012.05599999997</v>
      </c>
    </row>
    <row r="42" spans="1:3" s="14" customFormat="1" ht="18.75" customHeight="1">
      <c r="A42" s="9" t="s">
        <v>45</v>
      </c>
      <c r="B42" s="8" t="s">
        <v>46</v>
      </c>
      <c r="C42" s="13">
        <v>31856.311999999998</v>
      </c>
    </row>
    <row r="43" spans="1:3" s="14" customFormat="1">
      <c r="A43" s="4"/>
      <c r="B43" s="10" t="s">
        <v>47</v>
      </c>
      <c r="C43" s="6">
        <f>SUM(C41:C42)</f>
        <v>145868.36799999996</v>
      </c>
    </row>
    <row r="44" spans="1:3" s="14" customFormat="1">
      <c r="A44" s="4"/>
      <c r="B44" s="10" t="s">
        <v>163</v>
      </c>
      <c r="C44" s="6">
        <v>10366.896000000001</v>
      </c>
    </row>
    <row r="45" spans="1:3" s="14" customFormat="1">
      <c r="A45" s="4"/>
      <c r="B45" s="10" t="s">
        <v>164</v>
      </c>
      <c r="C45" s="6">
        <v>10060.348000000002</v>
      </c>
    </row>
    <row r="46" spans="1:3" s="14" customFormat="1" ht="18.600000000000001" customHeight="1">
      <c r="A46" s="4"/>
      <c r="B46" s="20" t="s">
        <v>165</v>
      </c>
      <c r="C46" s="13"/>
    </row>
    <row r="47" spans="1:3" s="14" customFormat="1" ht="19.2" customHeight="1">
      <c r="A47" s="9" t="s">
        <v>48</v>
      </c>
      <c r="B47" s="8" t="s">
        <v>49</v>
      </c>
      <c r="C47" s="13">
        <v>14400.360000000002</v>
      </c>
    </row>
    <row r="48" spans="1:3" s="14" customFormat="1" ht="19.2" customHeight="1">
      <c r="A48" s="9" t="s">
        <v>50</v>
      </c>
      <c r="B48" s="8" t="s">
        <v>51</v>
      </c>
      <c r="C48" s="13">
        <v>3616.9800000000005</v>
      </c>
    </row>
    <row r="49" spans="1:3" s="14" customFormat="1" ht="28.95" customHeight="1">
      <c r="A49" s="9" t="s">
        <v>58</v>
      </c>
      <c r="B49" s="8" t="s">
        <v>53</v>
      </c>
      <c r="C49" s="13">
        <v>10564.74</v>
      </c>
    </row>
    <row r="50" spans="1:3" s="14" customFormat="1" ht="33.6" customHeight="1">
      <c r="A50" s="9" t="s">
        <v>52</v>
      </c>
      <c r="B50" s="8" t="s">
        <v>55</v>
      </c>
      <c r="C50" s="13">
        <v>3521.579999999999</v>
      </c>
    </row>
    <row r="51" spans="1:3" s="14" customFormat="1" ht="31.2">
      <c r="A51" s="9" t="s">
        <v>54</v>
      </c>
      <c r="B51" s="8" t="s">
        <v>57</v>
      </c>
      <c r="C51" s="13">
        <v>21129.48</v>
      </c>
    </row>
    <row r="52" spans="1:3" s="14" customFormat="1" ht="17.399999999999999" customHeight="1">
      <c r="A52" s="9" t="s">
        <v>56</v>
      </c>
      <c r="B52" s="8" t="s">
        <v>59</v>
      </c>
      <c r="C52" s="13">
        <v>19760.400000000001</v>
      </c>
    </row>
    <row r="53" spans="1:3" s="14" customFormat="1">
      <c r="A53" s="9"/>
      <c r="B53" s="10" t="s">
        <v>60</v>
      </c>
      <c r="C53" s="6">
        <f>SUM(C47:C52)</f>
        <v>72993.540000000008</v>
      </c>
    </row>
    <row r="54" spans="1:3" s="14" customFormat="1">
      <c r="A54" s="9"/>
      <c r="B54" s="10" t="s">
        <v>61</v>
      </c>
      <c r="C54" s="13"/>
    </row>
    <row r="55" spans="1:3" s="14" customFormat="1">
      <c r="A55" s="9" t="s">
        <v>62</v>
      </c>
      <c r="B55" s="8" t="s">
        <v>63</v>
      </c>
      <c r="C55" s="13"/>
    </row>
    <row r="56" spans="1:3" s="14" customFormat="1">
      <c r="A56" s="9"/>
      <c r="B56" s="8" t="s">
        <v>64</v>
      </c>
      <c r="C56" s="13">
        <v>370.31</v>
      </c>
    </row>
    <row r="57" spans="1:3" s="14" customFormat="1" ht="31.2">
      <c r="A57" s="9"/>
      <c r="B57" s="8" t="s">
        <v>149</v>
      </c>
      <c r="C57" s="13">
        <v>60472.020000000004</v>
      </c>
    </row>
    <row r="58" spans="1:3" s="14" customFormat="1">
      <c r="A58" s="9"/>
      <c r="B58" s="8" t="s">
        <v>65</v>
      </c>
      <c r="C58" s="13">
        <v>2325.8000000000002</v>
      </c>
    </row>
    <row r="59" spans="1:3" s="14" customFormat="1" ht="31.2">
      <c r="A59" s="9"/>
      <c r="B59" s="8" t="s">
        <v>66</v>
      </c>
      <c r="C59" s="13">
        <v>14876.04</v>
      </c>
    </row>
    <row r="60" spans="1:3" s="14" customFormat="1">
      <c r="A60" s="9"/>
      <c r="B60" s="8" t="s">
        <v>67</v>
      </c>
      <c r="C60" s="13">
        <v>0</v>
      </c>
    </row>
    <row r="61" spans="1:3" s="14" customFormat="1">
      <c r="A61" s="9"/>
      <c r="B61" s="12" t="s">
        <v>68</v>
      </c>
      <c r="C61" s="13">
        <v>92.09</v>
      </c>
    </row>
    <row r="62" spans="1:3" s="14" customFormat="1">
      <c r="A62" s="9"/>
      <c r="B62" s="12" t="s">
        <v>69</v>
      </c>
      <c r="C62" s="13">
        <v>1408.02</v>
      </c>
    </row>
    <row r="63" spans="1:3" s="14" customFormat="1">
      <c r="A63" s="9"/>
      <c r="B63" s="8" t="s">
        <v>70</v>
      </c>
      <c r="C63" s="13">
        <v>704.01</v>
      </c>
    </row>
    <row r="64" spans="1:3" s="14" customFormat="1">
      <c r="A64" s="9" t="s">
        <v>71</v>
      </c>
      <c r="B64" s="8" t="s">
        <v>72</v>
      </c>
      <c r="C64" s="13">
        <v>0</v>
      </c>
    </row>
    <row r="65" spans="1:3" s="14" customFormat="1">
      <c r="A65" s="9"/>
      <c r="B65" s="10" t="s">
        <v>73</v>
      </c>
      <c r="C65" s="13">
        <v>0</v>
      </c>
    </row>
    <row r="66" spans="1:3" s="14" customFormat="1">
      <c r="A66" s="9"/>
      <c r="B66" s="8" t="s">
        <v>74</v>
      </c>
      <c r="C66" s="13">
        <v>269.31</v>
      </c>
    </row>
    <row r="67" spans="1:3" s="14" customFormat="1">
      <c r="A67" s="9"/>
      <c r="B67" s="8" t="s">
        <v>75</v>
      </c>
      <c r="C67" s="13">
        <v>184.4</v>
      </c>
    </row>
    <row r="68" spans="1:3" s="14" customFormat="1">
      <c r="A68" s="9"/>
      <c r="B68" s="8" t="s">
        <v>76</v>
      </c>
      <c r="C68" s="13">
        <v>329.84</v>
      </c>
    </row>
    <row r="69" spans="1:3" s="14" customFormat="1">
      <c r="A69" s="9"/>
      <c r="B69" s="8" t="s">
        <v>77</v>
      </c>
      <c r="C69" s="13">
        <v>2129.61</v>
      </c>
    </row>
    <row r="70" spans="1:3" s="14" customFormat="1">
      <c r="A70" s="9"/>
      <c r="B70" s="8" t="s">
        <v>78</v>
      </c>
      <c r="C70" s="13">
        <v>202.26</v>
      </c>
    </row>
    <row r="71" spans="1:3" s="14" customFormat="1">
      <c r="A71" s="9"/>
      <c r="B71" s="8" t="s">
        <v>79</v>
      </c>
      <c r="C71" s="13">
        <v>0</v>
      </c>
    </row>
    <row r="72" spans="1:3" s="14" customFormat="1">
      <c r="A72" s="9"/>
      <c r="B72" s="10" t="s">
        <v>80</v>
      </c>
      <c r="C72" s="13">
        <v>0</v>
      </c>
    </row>
    <row r="73" spans="1:3" s="14" customFormat="1">
      <c r="A73" s="9"/>
      <c r="B73" s="8" t="s">
        <v>81</v>
      </c>
      <c r="C73" s="13">
        <v>202.78</v>
      </c>
    </row>
    <row r="74" spans="1:3" s="14" customFormat="1">
      <c r="A74" s="9"/>
      <c r="B74" s="8" t="s">
        <v>82</v>
      </c>
      <c r="C74" s="13">
        <v>219.15</v>
      </c>
    </row>
    <row r="75" spans="1:3" s="14" customFormat="1">
      <c r="A75" s="9"/>
      <c r="B75" s="8" t="s">
        <v>83</v>
      </c>
      <c r="C75" s="13">
        <v>1220.8399999999999</v>
      </c>
    </row>
    <row r="76" spans="1:3" s="14" customFormat="1">
      <c r="A76" s="9"/>
      <c r="B76" s="8" t="s">
        <v>84</v>
      </c>
      <c r="C76" s="13">
        <v>597.61900000000003</v>
      </c>
    </row>
    <row r="77" spans="1:3" s="14" customFormat="1">
      <c r="A77" s="9"/>
      <c r="B77" s="8" t="s">
        <v>85</v>
      </c>
      <c r="C77" s="13">
        <v>1148.78</v>
      </c>
    </row>
    <row r="78" spans="1:3" s="14" customFormat="1">
      <c r="A78" s="9"/>
      <c r="B78" s="8" t="s">
        <v>86</v>
      </c>
      <c r="C78" s="13">
        <v>87.860000000000014</v>
      </c>
    </row>
    <row r="79" spans="1:3" s="14" customFormat="1">
      <c r="A79" s="9"/>
      <c r="B79" s="8" t="s">
        <v>87</v>
      </c>
      <c r="C79" s="13">
        <v>0</v>
      </c>
    </row>
    <row r="80" spans="1:3" s="14" customFormat="1">
      <c r="A80" s="9"/>
      <c r="B80" s="8" t="s">
        <v>88</v>
      </c>
      <c r="C80" s="13">
        <v>996.96</v>
      </c>
    </row>
    <row r="81" spans="1:3" s="14" customFormat="1">
      <c r="A81" s="9"/>
      <c r="B81" s="8" t="s">
        <v>89</v>
      </c>
      <c r="C81" s="13">
        <v>202.78</v>
      </c>
    </row>
    <row r="82" spans="1:3" s="14" customFormat="1">
      <c r="A82" s="9"/>
      <c r="B82" s="8" t="s">
        <v>90</v>
      </c>
      <c r="C82" s="13">
        <v>87.860000000000014</v>
      </c>
    </row>
    <row r="83" spans="1:3" s="14" customFormat="1">
      <c r="A83" s="9"/>
      <c r="B83" s="10" t="s">
        <v>91</v>
      </c>
      <c r="C83" s="13">
        <v>0</v>
      </c>
    </row>
    <row r="84" spans="1:3" s="14" customFormat="1">
      <c r="A84" s="9"/>
      <c r="B84" s="8" t="s">
        <v>92</v>
      </c>
      <c r="C84" s="13">
        <v>485.56</v>
      </c>
    </row>
    <row r="85" spans="1:3" s="14" customFormat="1">
      <c r="A85" s="9"/>
      <c r="B85" s="8" t="s">
        <v>93</v>
      </c>
      <c r="C85" s="13">
        <v>1606.56</v>
      </c>
    </row>
    <row r="86" spans="1:3" s="14" customFormat="1">
      <c r="A86" s="9"/>
      <c r="B86" s="8" t="s">
        <v>94</v>
      </c>
      <c r="C86" s="13">
        <v>128.81</v>
      </c>
    </row>
    <row r="87" spans="1:3" s="14" customFormat="1">
      <c r="A87" s="9"/>
      <c r="B87" s="8" t="s">
        <v>95</v>
      </c>
      <c r="C87" s="13">
        <v>2651.5249999999996</v>
      </c>
    </row>
    <row r="88" spans="1:3" s="14" customFormat="1">
      <c r="A88" s="9"/>
      <c r="B88" s="12" t="s">
        <v>96</v>
      </c>
      <c r="C88" s="13">
        <v>996.96</v>
      </c>
    </row>
    <row r="89" spans="1:3" s="14" customFormat="1">
      <c r="A89" s="9"/>
      <c r="B89" s="8" t="s">
        <v>97</v>
      </c>
      <c r="C89" s="13">
        <v>43.930000000000007</v>
      </c>
    </row>
    <row r="90" spans="1:3" s="14" customFormat="1">
      <c r="A90" s="9"/>
      <c r="B90" s="12" t="s">
        <v>98</v>
      </c>
      <c r="C90" s="13">
        <v>1993.92</v>
      </c>
    </row>
    <row r="91" spans="1:3" s="14" customFormat="1">
      <c r="A91" s="9"/>
      <c r="B91" s="8" t="s">
        <v>99</v>
      </c>
      <c r="C91" s="13">
        <v>87.860000000000014</v>
      </c>
    </row>
    <row r="92" spans="1:3" s="14" customFormat="1">
      <c r="A92" s="9"/>
      <c r="B92" s="8" t="s">
        <v>100</v>
      </c>
      <c r="C92" s="13">
        <v>219.65</v>
      </c>
    </row>
    <row r="93" spans="1:3" s="14" customFormat="1" ht="31.2">
      <c r="A93" s="9"/>
      <c r="B93" s="8" t="s">
        <v>101</v>
      </c>
      <c r="C93" s="13">
        <v>43.930000000000007</v>
      </c>
    </row>
    <row r="94" spans="1:3" s="14" customFormat="1" ht="31.2">
      <c r="A94" s="9"/>
      <c r="B94" s="10" t="s">
        <v>102</v>
      </c>
      <c r="C94" s="13">
        <v>0</v>
      </c>
    </row>
    <row r="95" spans="1:3" s="14" customFormat="1">
      <c r="A95" s="9"/>
      <c r="B95" s="8" t="s">
        <v>103</v>
      </c>
      <c r="C95" s="13">
        <v>3181.83</v>
      </c>
    </row>
    <row r="96" spans="1:3" s="14" customFormat="1">
      <c r="A96" s="9"/>
      <c r="B96" s="8" t="s">
        <v>104</v>
      </c>
      <c r="C96" s="13">
        <v>996.96</v>
      </c>
    </row>
    <row r="97" spans="1:3" s="14" customFormat="1">
      <c r="A97" s="9"/>
      <c r="B97" s="8" t="s">
        <v>105</v>
      </c>
      <c r="C97" s="13">
        <v>1398.22</v>
      </c>
    </row>
    <row r="98" spans="1:3" s="14" customFormat="1">
      <c r="A98" s="9"/>
      <c r="B98" s="8" t="s">
        <v>106</v>
      </c>
      <c r="C98" s="13">
        <v>131.79</v>
      </c>
    </row>
    <row r="99" spans="1:3" s="14" customFormat="1">
      <c r="A99" s="9"/>
      <c r="B99" s="8" t="s">
        <v>107</v>
      </c>
      <c r="C99" s="13">
        <v>1441.08</v>
      </c>
    </row>
    <row r="100" spans="1:3" s="14" customFormat="1">
      <c r="A100" s="9"/>
      <c r="B100" s="8" t="s">
        <v>108</v>
      </c>
      <c r="C100" s="13">
        <v>0</v>
      </c>
    </row>
    <row r="101" spans="1:3" s="14" customFormat="1">
      <c r="A101" s="9"/>
      <c r="B101" s="8" t="s">
        <v>109</v>
      </c>
      <c r="C101" s="13">
        <v>0</v>
      </c>
    </row>
    <row r="102" spans="1:3" s="14" customFormat="1">
      <c r="A102" s="9"/>
      <c r="B102" s="8" t="s">
        <v>110</v>
      </c>
      <c r="C102" s="13">
        <v>569.31999999999994</v>
      </c>
    </row>
    <row r="103" spans="1:3" s="14" customFormat="1">
      <c r="A103" s="9"/>
      <c r="B103" s="8" t="s">
        <v>111</v>
      </c>
      <c r="C103" s="13">
        <v>296</v>
      </c>
    </row>
    <row r="104" spans="1:3" s="14" customFormat="1">
      <c r="A104" s="9"/>
      <c r="B104" s="8" t="s">
        <v>112</v>
      </c>
      <c r="C104" s="13">
        <v>325.83999999999997</v>
      </c>
    </row>
    <row r="105" spans="1:3" s="14" customFormat="1">
      <c r="A105" s="9"/>
      <c r="B105" s="8" t="s">
        <v>113</v>
      </c>
      <c r="C105" s="13">
        <v>886.55799999999988</v>
      </c>
    </row>
    <row r="106" spans="1:3" s="14" customFormat="1">
      <c r="A106" s="9"/>
      <c r="B106" s="8" t="s">
        <v>114</v>
      </c>
      <c r="C106" s="13">
        <v>525.79999999999995</v>
      </c>
    </row>
    <row r="107" spans="1:3" s="14" customFormat="1">
      <c r="A107" s="9"/>
      <c r="B107" s="8" t="s">
        <v>115</v>
      </c>
      <c r="C107" s="13">
        <v>219.65</v>
      </c>
    </row>
    <row r="108" spans="1:3" s="14" customFormat="1">
      <c r="A108" s="9" t="s">
        <v>116</v>
      </c>
      <c r="B108" s="8" t="s">
        <v>117</v>
      </c>
      <c r="C108" s="13">
        <v>0</v>
      </c>
    </row>
    <row r="109" spans="1:3" s="14" customFormat="1">
      <c r="A109" s="9"/>
      <c r="B109" s="8" t="s">
        <v>118</v>
      </c>
      <c r="C109" s="13">
        <v>366.29</v>
      </c>
    </row>
    <row r="110" spans="1:3" s="14" customFormat="1">
      <c r="A110" s="9"/>
      <c r="B110" s="8" t="s">
        <v>119</v>
      </c>
      <c r="C110" s="13">
        <v>2544.6330000000003</v>
      </c>
    </row>
    <row r="111" spans="1:3" s="14" customFormat="1">
      <c r="A111" s="9"/>
      <c r="B111" s="8" t="s">
        <v>120</v>
      </c>
      <c r="C111" s="13">
        <v>0</v>
      </c>
    </row>
    <row r="112" spans="1:3" s="14" customFormat="1" ht="31.2">
      <c r="A112" s="9"/>
      <c r="B112" s="8" t="s">
        <v>121</v>
      </c>
      <c r="C112" s="13">
        <v>95.65</v>
      </c>
    </row>
    <row r="113" spans="1:3" s="14" customFormat="1">
      <c r="A113" s="9"/>
      <c r="B113" s="8" t="s">
        <v>122</v>
      </c>
      <c r="C113" s="13">
        <v>1304.94</v>
      </c>
    </row>
    <row r="114" spans="1:3" s="14" customFormat="1">
      <c r="A114" s="9"/>
      <c r="B114" s="8" t="s">
        <v>123</v>
      </c>
      <c r="C114" s="13">
        <v>488.8</v>
      </c>
    </row>
    <row r="115" spans="1:3" s="14" customFormat="1">
      <c r="A115" s="9"/>
      <c r="B115" s="10" t="s">
        <v>124</v>
      </c>
      <c r="C115" s="13">
        <v>0</v>
      </c>
    </row>
    <row r="116" spans="1:3" s="14" customFormat="1">
      <c r="A116" s="9"/>
      <c r="B116" s="8" t="s">
        <v>125</v>
      </c>
      <c r="C116" s="13">
        <v>734.84999999999991</v>
      </c>
    </row>
    <row r="117" spans="1:3" s="14" customFormat="1">
      <c r="A117" s="9"/>
      <c r="B117" s="13" t="s">
        <v>126</v>
      </c>
      <c r="C117" s="13">
        <v>1805.8000000000002</v>
      </c>
    </row>
    <row r="118" spans="1:3" s="14" customFormat="1" ht="31.2">
      <c r="A118" s="9"/>
      <c r="B118" s="8" t="s">
        <v>127</v>
      </c>
      <c r="C118" s="13">
        <v>4635.37</v>
      </c>
    </row>
    <row r="119" spans="1:3" s="14" customFormat="1">
      <c r="A119" s="9"/>
      <c r="B119" s="13" t="s">
        <v>128</v>
      </c>
      <c r="C119" s="13">
        <v>0</v>
      </c>
    </row>
    <row r="120" spans="1:3" s="14" customFormat="1">
      <c r="A120" s="9"/>
      <c r="B120" s="8" t="s">
        <v>129</v>
      </c>
      <c r="C120" s="13">
        <v>81600</v>
      </c>
    </row>
    <row r="121" spans="1:3" s="14" customFormat="1">
      <c r="A121" s="9"/>
      <c r="B121" s="8" t="s">
        <v>130</v>
      </c>
      <c r="C121" s="13">
        <v>5087.2</v>
      </c>
    </row>
    <row r="122" spans="1:3" s="14" customFormat="1">
      <c r="A122" s="9"/>
      <c r="B122" s="8" t="s">
        <v>131</v>
      </c>
      <c r="C122" s="13">
        <v>0</v>
      </c>
    </row>
    <row r="123" spans="1:3" s="14" customFormat="1">
      <c r="A123" s="9"/>
      <c r="B123" s="13" t="s">
        <v>131</v>
      </c>
      <c r="C123" s="13">
        <v>0</v>
      </c>
    </row>
    <row r="124" spans="1:3" s="14" customFormat="1">
      <c r="A124" s="9"/>
      <c r="B124" s="8" t="s">
        <v>132</v>
      </c>
      <c r="C124" s="13">
        <v>0</v>
      </c>
    </row>
    <row r="125" spans="1:3" s="14" customFormat="1" ht="31.2">
      <c r="A125" s="9"/>
      <c r="B125" s="8" t="s">
        <v>133</v>
      </c>
      <c r="C125" s="13">
        <v>17172.546000000002</v>
      </c>
    </row>
    <row r="126" spans="1:3" s="14" customFormat="1">
      <c r="A126" s="9"/>
      <c r="B126" s="8" t="s">
        <v>134</v>
      </c>
      <c r="C126" s="13">
        <v>382.6</v>
      </c>
    </row>
    <row r="127" spans="1:3" s="14" customFormat="1">
      <c r="A127" s="9"/>
      <c r="B127" s="8" t="s">
        <v>135</v>
      </c>
      <c r="C127" s="13">
        <v>0</v>
      </c>
    </row>
    <row r="128" spans="1:3" s="14" customFormat="1">
      <c r="A128" s="9"/>
      <c r="B128" s="8" t="s">
        <v>136</v>
      </c>
      <c r="C128" s="13">
        <v>2011.7900000000002</v>
      </c>
    </row>
    <row r="129" spans="1:6" s="14" customFormat="1" ht="31.2">
      <c r="A129" s="9"/>
      <c r="B129" s="8" t="s">
        <v>137</v>
      </c>
      <c r="C129" s="13">
        <v>210.79</v>
      </c>
    </row>
    <row r="130" spans="1:6" s="14" customFormat="1">
      <c r="A130" s="9"/>
      <c r="B130" s="8" t="s">
        <v>138</v>
      </c>
      <c r="C130" s="13">
        <v>207.35399999999998</v>
      </c>
    </row>
    <row r="131" spans="1:6" s="14" customFormat="1">
      <c r="A131" s="9"/>
      <c r="B131" s="8" t="s">
        <v>139</v>
      </c>
      <c r="C131" s="13">
        <v>92.36</v>
      </c>
    </row>
    <row r="132" spans="1:6" s="14" customFormat="1">
      <c r="A132" s="9"/>
      <c r="B132" s="8" t="s">
        <v>140</v>
      </c>
      <c r="C132" s="13">
        <v>48.49</v>
      </c>
    </row>
    <row r="133" spans="1:6" s="14" customFormat="1">
      <c r="A133" s="9"/>
      <c r="B133" s="8" t="s">
        <v>141</v>
      </c>
      <c r="C133" s="13">
        <v>263.89999999999998</v>
      </c>
    </row>
    <row r="134" spans="1:6" s="14" customFormat="1">
      <c r="A134" s="4"/>
      <c r="B134" s="10" t="s">
        <v>142</v>
      </c>
      <c r="C134" s="6">
        <f>SUM(C56:C133)</f>
        <v>225413.45499999999</v>
      </c>
    </row>
    <row r="135" spans="1:6" s="14" customFormat="1">
      <c r="A135" s="9"/>
      <c r="B135" s="10" t="s">
        <v>143</v>
      </c>
      <c r="C135" s="6">
        <v>432001.87199999997</v>
      </c>
    </row>
    <row r="136" spans="1:6" s="14" customFormat="1">
      <c r="A136" s="9"/>
      <c r="B136" s="10" t="s">
        <v>144</v>
      </c>
      <c r="C136" s="6">
        <f>C12+C24+C33+C40+C43+C44+C45+C53+C134+C135</f>
        <v>1848471.3264000001</v>
      </c>
    </row>
    <row r="137" spans="1:6" s="7" customFormat="1">
      <c r="A137" s="23"/>
      <c r="B137" s="24" t="s">
        <v>150</v>
      </c>
      <c r="C137" s="25">
        <v>1856547</v>
      </c>
      <c r="D137" s="26"/>
      <c r="E137" s="27"/>
      <c r="F137" s="27"/>
    </row>
    <row r="138" spans="1:6" s="28" customFormat="1">
      <c r="A138" s="23"/>
      <c r="B138" s="24" t="s">
        <v>151</v>
      </c>
      <c r="C138" s="25">
        <v>1845877.34</v>
      </c>
      <c r="D138" s="26"/>
      <c r="E138" s="26"/>
      <c r="F138" s="26"/>
    </row>
    <row r="139" spans="1:6" s="28" customFormat="1">
      <c r="A139" s="23"/>
      <c r="B139" s="24" t="s">
        <v>153</v>
      </c>
      <c r="C139" s="29">
        <f>C138-C136</f>
        <v>-2593.9864000000525</v>
      </c>
      <c r="D139" s="27"/>
      <c r="E139" s="27"/>
      <c r="F139" s="27"/>
    </row>
    <row r="140" spans="1:6" s="28" customFormat="1">
      <c r="A140" s="23"/>
      <c r="B140" s="24" t="s">
        <v>152</v>
      </c>
      <c r="C140" s="29">
        <f>C5+C139</f>
        <v>88122.007360000047</v>
      </c>
      <c r="D140" s="27"/>
      <c r="E140" s="27"/>
      <c r="F140" s="27"/>
    </row>
    <row r="141" spans="1:6" s="31" customFormat="1">
      <c r="A141" s="30"/>
      <c r="C141" s="32"/>
    </row>
    <row r="142" spans="1:6" s="31" customFormat="1">
      <c r="A142" s="30"/>
      <c r="C142" s="32"/>
    </row>
    <row r="143" spans="1:6" s="31" customFormat="1">
      <c r="A143" s="30"/>
      <c r="C143" s="32"/>
    </row>
    <row r="144" spans="1:6" s="1" customFormat="1">
      <c r="A144" s="38"/>
      <c r="B144" s="38"/>
      <c r="C144" s="16"/>
    </row>
    <row r="145" spans="1:3" s="1" customFormat="1">
      <c r="A145" s="38"/>
      <c r="B145" s="38"/>
      <c r="C145" s="16"/>
    </row>
    <row r="146" spans="1:3" s="7" customFormat="1">
      <c r="A146" s="15"/>
      <c r="C146" s="18"/>
    </row>
    <row r="147" spans="1:3" s="7" customFormat="1">
      <c r="A147" s="39"/>
      <c r="B147" s="39"/>
      <c r="C147" s="18"/>
    </row>
    <row r="148" spans="1:3" s="7" customFormat="1">
      <c r="A148" s="15"/>
      <c r="C148" s="18"/>
    </row>
    <row r="149" spans="1:3" s="7" customFormat="1">
      <c r="A149" s="37"/>
      <c r="B149" s="37"/>
      <c r="C149" s="18"/>
    </row>
    <row r="150" spans="1:3" s="7" customFormat="1">
      <c r="A150" s="15"/>
      <c r="C150" s="18"/>
    </row>
    <row r="151" spans="1:3" s="7" customFormat="1">
      <c r="A151" s="37"/>
      <c r="B151" s="37"/>
      <c r="C151" s="18"/>
    </row>
    <row r="152" spans="1:3" s="14" customFormat="1">
      <c r="A152" s="22"/>
      <c r="C152" s="19"/>
    </row>
  </sheetData>
  <mergeCells count="8">
    <mergeCell ref="A1:B1"/>
    <mergeCell ref="A2:B2"/>
    <mergeCell ref="A3:B3"/>
    <mergeCell ref="A151:B151"/>
    <mergeCell ref="A144:B144"/>
    <mergeCell ref="A145:B145"/>
    <mergeCell ref="A147:B147"/>
    <mergeCell ref="A149:B14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2023-02-03T02:31:57Z</dcterms:created>
  <dcterms:modified xsi:type="dcterms:W3CDTF">2023-02-20T09:19:08Z</dcterms:modified>
</cp:coreProperties>
</file>