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56" i="1"/>
  <c r="C50"/>
  <c r="C58"/>
  <c r="C70"/>
  <c r="C79"/>
  <c r="C86"/>
  <c r="C89"/>
  <c r="C98"/>
  <c r="C151"/>
  <c r="C153"/>
  <c r="C157"/>
  <c r="B9"/>
</calcChain>
</file>

<file path=xl/sharedStrings.xml><?xml version="1.0" encoding="utf-8"?>
<sst xmlns="http://schemas.openxmlformats.org/spreadsheetml/2006/main" count="195" uniqueCount="194">
  <si>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</si>
  <si>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</si>
  <si>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ул.Энергетиков, 8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</si>
  <si>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</si>
  <si>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</si>
  <si>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</si>
  <si>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</si>
  <si>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</si>
  <si>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</si>
  <si>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</si>
  <si>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</si>
  <si>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</si>
  <si>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</si>
  <si>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</si>
  <si>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</si>
  <si>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</si>
  <si>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</si>
  <si>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</si>
  <si>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</si>
  <si>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</si>
  <si>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</si>
  <si>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</si>
  <si>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</si>
  <si>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</si>
  <si>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</si>
  <si>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</si>
  <si>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</si>
  <si>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</si>
  <si>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</si>
  <si>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</si>
  <si>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</si>
  <si>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</si>
  <si>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</si>
  <si>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</si>
  <si>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</si>
  <si>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</si>
  <si>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</si>
  <si>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</si>
  <si>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</si>
  <si>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</si>
  <si>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</si>
  <si>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</si>
  <si>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</si>
  <si>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</si>
  <si>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</si>
  <si>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</si>
  <si>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</si>
  <si>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</si>
  <si>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</si>
  <si>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</si>
  <si>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</si>
  <si>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</si>
  <si>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</si>
  <si>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</si>
  <si>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</si>
  <si>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</si>
  <si>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</si>
  <si>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</si>
  <si>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</si>
  <si>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</si>
  <si>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</si>
  <si>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</si>
  <si>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</si>
  <si>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</si>
  <si>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</si>
  <si>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</si>
  <si>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</si>
  <si>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</si>
  <si>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</si>
  <si>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</si>
  <si>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</si>
  <si>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</si>
  <si>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вручную до 2-х см</t>
  </si>
  <si>
    <t>Подметание снега  вручную выше 2-х см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</si>
  <si>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</si>
  <si>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</si>
  <si>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отмостки, конт.площадок, крылец, площадок у подъездов  и проездов вдоль бордюра шириной 0,5м от наледи и льда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</si>
  <si>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</si>
  <si>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</si>
  <si>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</si>
  <si>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</si>
  <si>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</si>
  <si>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</si>
  <si>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</si>
  <si>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регулировка и наладка системы ЦО</t>
  </si>
  <si>
    <t xml:space="preserve"> - ликвидация воздушных пробок</t>
  </si>
  <si>
    <t xml:space="preserve">Замена ламп освещения подъездов, подвалов, </t>
  </si>
  <si>
    <t>4.1.</t>
  </si>
  <si>
    <t>Проведение технических осмотров и устранение незначительных неисправностей констр.элементов, прочистка вентканалов в пределах доступности при необходимости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</si>
  <si>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</si>
  <si>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</si>
  <si>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</si>
  <si>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</si>
  <si>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</si>
  <si>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Диспетчерское обслуживание</t>
  </si>
  <si>
    <t xml:space="preserve">            ИТОГО по п. 5 :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</si>
  <si>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</si>
  <si>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</si>
  <si>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</si>
  <si>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</si>
  <si>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</si>
  <si>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Текущий ремонт электрооборудования (непредвиденные работы</t>
  </si>
  <si>
    <t>замена потолочного патрона на лестничном марше (1 подъезд)</t>
  </si>
  <si>
    <t>замена светильника ЛУЧ (4 подъезд, 1 этаж)</t>
  </si>
  <si>
    <t>замена светодиодного светильника ЛУЧ (3 подъезд тамбур)</t>
  </si>
  <si>
    <t>замена светильника в МОП СА-18</t>
  </si>
  <si>
    <t>замена светильника в МОП "Луч 220"</t>
  </si>
  <si>
    <t>Текущий ремонт систем водоснабжения и водоотведения (непредвиденные работы</t>
  </si>
  <si>
    <t>устранение засора канализационного коллектора Ду 100мм (1 подъезд)</t>
  </si>
  <si>
    <t>устранение засора канализационного коллектора Ду 100 мм (2подъезд)</t>
  </si>
  <si>
    <t>устранение засора канализационного коллектора Ду 100 мм (1подъезд)</t>
  </si>
  <si>
    <t>устранение засора канализационного коллектора Ду 100мм (3 подъезд)</t>
  </si>
  <si>
    <t>ершение канализационного стояка Ду 50мм (чердак-подвал, стояк кв.№60)</t>
  </si>
  <si>
    <t>замена участка канализации Ду 50мм (1 подъезд, подвал, стояк квартиры №1):</t>
  </si>
  <si>
    <t>установка переходной манжеты 73*50</t>
  </si>
  <si>
    <t>установка канализационной трубы Ду 50мм</t>
  </si>
  <si>
    <t>установка компенсационного патрубка Ду 50мм</t>
  </si>
  <si>
    <t>установка канализационного перехода на чугун Ду 50*75мм+манжета</t>
  </si>
  <si>
    <t>уплотнение соединений(силиконовый герметик)</t>
  </si>
  <si>
    <t>замена вентиля Ду 32 мм в ИТП №2</t>
  </si>
  <si>
    <t>замена бочонка Ду 32мм</t>
  </si>
  <si>
    <t>уплотнение соединений(силиконовый герметик, лен сантехнический)</t>
  </si>
  <si>
    <t>устранение засора канализационного коллектора Ду 100мм (2 раза)</t>
  </si>
  <si>
    <t>установка хомута на магистрали ХВС (3 подъезд)</t>
  </si>
  <si>
    <t>устранение течи вводного вентиля ПХВ (кв.№106):</t>
  </si>
  <si>
    <t>установка муфты стальной Ду 15 мм</t>
  </si>
  <si>
    <t>уплотнение соединений силиконовым герметиком, сантхеническим льном кв.№106</t>
  </si>
  <si>
    <t>устранение засора канализационного коллектора Ду 100мм (1п)</t>
  </si>
  <si>
    <t>Текущий ремонт систем конструкт.элементов) (непредвиденные работы</t>
  </si>
  <si>
    <t>очистка козырьков от снега над входом в подъезд (1-3пп)</t>
  </si>
  <si>
    <t>очистка парапетных плит от снега (дворовой фасад, 1-2пп)</t>
  </si>
  <si>
    <t>ремонт контейнера(1 подъезд) с рихтованием боковин (S=1,5м2), заменой уголка 50*50*4 ГК -1мп, с устройством арматуры 12А-0,8мп</t>
  </si>
  <si>
    <t>рихтование водоотвода на козырьке крыльца (2 подъезд)</t>
  </si>
  <si>
    <t>открытие продухов в фундаменте</t>
  </si>
  <si>
    <t>установка доводчика на входную дверь</t>
  </si>
  <si>
    <t>укрепление проушин на двери контейнерной сваркой</t>
  </si>
  <si>
    <t>открытие окон на лестничных маршах</t>
  </si>
  <si>
    <t>открытие и закрытие окон на лестничных маршах (1 подъезд)</t>
  </si>
  <si>
    <t>ремонт межпанельных швов кв. 102</t>
  </si>
  <si>
    <t>выравнивание ступеней крыльца с армированием и установкой опалубки из материала б/у (2п)</t>
  </si>
  <si>
    <t>смена остекления на межэтажной площадке (8 этаж)</t>
  </si>
  <si>
    <t>закрытие продухов материалом б/у</t>
  </si>
  <si>
    <t>установка замка на двери спуска в подвал (1п)</t>
  </si>
  <si>
    <t>замена и переустановка шпингалетов на оконной фрамуге (п 8-9эт)</t>
  </si>
  <si>
    <t>очистка от наледи кнализационных вытяжек</t>
  </si>
  <si>
    <t>укрепление ДСП на перегородке тамбура 1под</t>
  </si>
  <si>
    <t>установка обналички б/у</t>
  </si>
  <si>
    <t xml:space="preserve">установка обналички </t>
  </si>
  <si>
    <t>3под укрепление навеса тамбурной двери</t>
  </si>
  <si>
    <t xml:space="preserve">            ИТОГО по п. 9 :</t>
  </si>
  <si>
    <t xml:space="preserve">   Сумма затрат по дому в год с НДС :</t>
  </si>
  <si>
    <t>по управлению и обслуживанию</t>
  </si>
  <si>
    <t>МКД по ул.Энергетиков 8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</si>
  <si>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</si>
  <si>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</si>
  <si>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</si>
  <si>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</si>
  <si>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</si>
  <si>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</si>
  <si>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установка </t>
    </r>
    <r>
      <rPr>
        <b/>
        <sz val="12"/>
        <rFont val="Times New Roman"/>
        <family val="1"/>
        <charset val="204"/>
      </rPr>
      <t>энергосберегающего светильника ЛУЧ</t>
    </r>
    <r>
      <rPr>
        <sz val="12"/>
        <rFont val="Times New Roman"/>
        <family val="1"/>
        <charset val="204"/>
      </rPr>
      <t xml:space="preserve"> на лестничном марше (2 подъезд,1этаж)</t>
    </r>
  </si>
  <si>
    <r>
      <t>устранение засора канализационного коллектора Ду 100мм (1 подъезд)-</t>
    </r>
    <r>
      <rPr>
        <b/>
        <sz val="12"/>
        <rFont val="Times New Roman"/>
        <family val="1"/>
        <charset val="204"/>
      </rPr>
      <t xml:space="preserve"> 3 раза</t>
    </r>
  </si>
  <si>
    <t xml:space="preserve"> 1. Содержание помещений общего пользования</t>
  </si>
  <si>
    <t xml:space="preserve"> 1.4.</t>
  </si>
  <si>
    <t xml:space="preserve"> 1.5.</t>
  </si>
  <si>
    <t>3. Уборка придомовой территории, входящей в состав общего имущества</t>
  </si>
  <si>
    <t>3.2.</t>
  </si>
  <si>
    <t xml:space="preserve"> 3.3.</t>
  </si>
  <si>
    <t>3.4.</t>
  </si>
  <si>
    <t xml:space="preserve"> 3.5.</t>
  </si>
  <si>
    <t>3.6.</t>
  </si>
  <si>
    <t>3.7.</t>
  </si>
  <si>
    <t>3.8.</t>
  </si>
  <si>
    <t>4. Подготовка многоквартирного дома к сезонной эксплуатации</t>
  </si>
  <si>
    <t xml:space="preserve"> 4.2.</t>
  </si>
  <si>
    <t>5. Проведение технических осмотров и мелкий ремонт</t>
  </si>
  <si>
    <t>5.1.</t>
  </si>
  <si>
    <t>5.2.</t>
  </si>
  <si>
    <t>5.3.</t>
  </si>
  <si>
    <t>5.4.</t>
  </si>
  <si>
    <t xml:space="preserve"> 5.5.</t>
  </si>
  <si>
    <t>6.Аварийное обслуживание внутридомового инжен.сантехнич. и эл.технического оборудования</t>
  </si>
  <si>
    <t xml:space="preserve"> 6.1.</t>
  </si>
  <si>
    <t xml:space="preserve">            ИТОГО по п. 6 :</t>
  </si>
  <si>
    <t>7.Дератизация</t>
  </si>
  <si>
    <t>8.Дезинсекция</t>
  </si>
  <si>
    <t>9.Поверка и обслуживание общедомовых приборов учета.</t>
  </si>
  <si>
    <t xml:space="preserve"> 9.1</t>
  </si>
  <si>
    <t xml:space="preserve"> 9.2</t>
  </si>
  <si>
    <t>10. Текущий ремонт</t>
  </si>
  <si>
    <t>10.1.</t>
  </si>
  <si>
    <t>10.2.</t>
  </si>
  <si>
    <t>10.3.</t>
  </si>
  <si>
    <t xml:space="preserve">            ИТОГО по п. 10 :</t>
  </si>
  <si>
    <t>11.Управление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</si>
</sst>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Fill="1" applyAlignment="1">
      <alignment vertical="center"/>
    </xf>
    <xf numFmtId="2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2" fontId="3" fillId="0" borderId="7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2" fontId="6" fillId="0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16" fontId="6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2" fontId="3" fillId="0" borderId="7" xfId="0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7" xfId="1" applyFont="1" applyBorder="1" applyAlignment="1">
      <alignment horizontal="center" wrapText="1"/>
    </xf>
    <xf numFmtId="0" fontId="3" fillId="0" borderId="7" xfId="1" applyFont="1" applyBorder="1" applyAlignment="1">
      <alignment wrapText="1"/>
    </xf>
    <xf numFmtId="2" fontId="3" fillId="0" borderId="7" xfId="2" applyNumberFormat="1" applyFont="1" applyFill="1" applyBorder="1" applyAlignment="1">
      <alignment wrapText="1"/>
    </xf>
    <xf numFmtId="2" fontId="6" fillId="0" borderId="0" xfId="1" applyNumberFormat="1" applyFont="1"/>
    <xf numFmtId="0" fontId="6" fillId="0" borderId="0" xfId="0" applyFont="1" applyBorder="1" applyAlignment="1">
      <alignment vertical="center"/>
    </xf>
    <xf numFmtId="0" fontId="6" fillId="0" borderId="0" xfId="1" applyFont="1"/>
    <xf numFmtId="2" fontId="3" fillId="0" borderId="7" xfId="2" applyNumberFormat="1" applyFont="1" applyBorder="1" applyAlignment="1">
      <alignment wrapText="1"/>
    </xf>
    <xf numFmtId="0" fontId="4" fillId="0" borderId="0" xfId="0" applyFont="1"/>
    <xf numFmtId="2" fontId="6" fillId="0" borderId="0" xfId="0" applyNumberFormat="1" applyFont="1" applyFill="1" applyAlignment="1">
      <alignment vertical="center"/>
    </xf>
    <xf numFmtId="2" fontId="6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2" fontId="4" fillId="0" borderId="0" xfId="0" applyNumberFormat="1" applyFont="1" applyFill="1"/>
    <xf numFmtId="0" fontId="4" fillId="0" borderId="0" xfId="0" applyFont="1" applyFill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/>
    <xf numFmtId="0" fontId="3" fillId="0" borderId="7" xfId="0" applyFont="1" applyFill="1" applyBorder="1"/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left" wrapText="1"/>
    </xf>
    <xf numFmtId="0" fontId="6" fillId="0" borderId="7" xfId="0" applyFont="1" applyFill="1" applyBorder="1"/>
    <xf numFmtId="0" fontId="3" fillId="0" borderId="7" xfId="0" applyFont="1" applyFill="1" applyBorder="1" applyAlignment="1">
      <alignment horizontal="left" vertical="center" wrapText="1"/>
    </xf>
    <xf numFmtId="16" fontId="6" fillId="0" borderId="7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0"/>
  <sheetViews>
    <sheetView tabSelected="1" topLeftCell="A145" workbookViewId="0">
      <selection activeCell="C157" sqref="C157"/>
    </sheetView>
  </sheetViews>
  <sheetFormatPr defaultColWidth="9.109375" defaultRowHeight="15.6"/>
  <cols>
    <col min="1" max="1" width="5.77734375" style="54" customWidth="1"/>
    <col min="2" max="2" width="79.21875" style="57" customWidth="1"/>
    <col min="3" max="3" width="19.6640625" style="56" customWidth="1"/>
    <col min="4" max="200" width="9.109375" style="57" customWidth="1"/>
    <col min="201" max="201" width="5" style="57" customWidth="1"/>
    <col min="202" max="202" width="49.109375" style="57" customWidth="1"/>
    <col min="203" max="212" width="9.33203125" style="57" customWidth="1"/>
    <col min="213" max="244" width="8.88671875" style="57" customWidth="1"/>
    <col min="245" max="16384" width="9.109375" style="57"/>
  </cols>
  <sheetData>
    <row r="1" spans="1:3" s="3" customFormat="1" hidden="1">
      <c r="A1" s="1" t="s">
        <v>0</v>
      </c>
      <c r="B1" s="1"/>
      <c r="C1" s="2"/>
    </row>
    <row r="2" spans="1:3" s="3" customFormat="1" hidden="1">
      <c r="A2" s="1" t="s">
        <v>1</v>
      </c>
      <c r="B2" s="1"/>
      <c r="C2" s="2"/>
    </row>
    <row r="3" spans="1:3" s="3" customFormat="1" ht="16.2" hidden="1">
      <c r="A3" s="4" t="s">
        <v>2</v>
      </c>
      <c r="B3" s="4"/>
      <c r="C3" s="2"/>
    </row>
    <row r="4" spans="1:3" s="3" customFormat="1" hidden="1">
      <c r="A4" s="5"/>
      <c r="B4" s="6"/>
      <c r="C4" s="2"/>
    </row>
    <row r="5" spans="1:3" s="3" customFormat="1" hidden="1">
      <c r="A5" s="7"/>
      <c r="B5" s="8"/>
      <c r="C5" s="2"/>
    </row>
    <row r="6" spans="1:3" s="3" customFormat="1" hidden="1">
      <c r="A6" s="7"/>
      <c r="B6" s="8"/>
      <c r="C6" s="2"/>
    </row>
    <row r="7" spans="1:3" s="3" customFormat="1" hidden="1">
      <c r="A7" s="7"/>
      <c r="B7" s="8"/>
      <c r="C7" s="2"/>
    </row>
    <row r="8" spans="1:3" s="3" customFormat="1" hidden="1">
      <c r="A8" s="9"/>
      <c r="B8" s="10"/>
      <c r="C8" s="2"/>
    </row>
    <row r="9" spans="1:3" s="3" customFormat="1" hidden="1">
      <c r="A9" s="11">
        <v>1</v>
      </c>
      <c r="B9" s="11">
        <f>A9+1</f>
        <v>2</v>
      </c>
      <c r="C9" s="2"/>
    </row>
    <row r="10" spans="1:3" s="3" customFormat="1" ht="16.2" hidden="1">
      <c r="A10" s="12"/>
      <c r="B10" s="13" t="s">
        <v>3</v>
      </c>
      <c r="C10" s="2"/>
    </row>
    <row r="11" spans="1:3" s="3" customFormat="1" hidden="1">
      <c r="A11" s="14" t="s">
        <v>4</v>
      </c>
      <c r="B11" s="15" t="s">
        <v>5</v>
      </c>
      <c r="C11" s="2"/>
    </row>
    <row r="12" spans="1:3" s="3" customFormat="1" hidden="1">
      <c r="A12" s="14" t="s">
        <v>6</v>
      </c>
      <c r="B12" s="15" t="s">
        <v>7</v>
      </c>
      <c r="C12" s="2"/>
    </row>
    <row r="13" spans="1:3" s="3" customFormat="1" hidden="1">
      <c r="A13" s="12" t="s">
        <v>8</v>
      </c>
      <c r="B13" s="16" t="s">
        <v>9</v>
      </c>
      <c r="C13" s="2"/>
    </row>
    <row r="14" spans="1:3" s="3" customFormat="1" hidden="1">
      <c r="A14" s="14" t="s">
        <v>10</v>
      </c>
      <c r="B14" s="15" t="s">
        <v>11</v>
      </c>
      <c r="C14" s="2"/>
    </row>
    <row r="15" spans="1:3" s="3" customFormat="1" hidden="1">
      <c r="A15" s="14" t="s">
        <v>12</v>
      </c>
      <c r="B15" s="15" t="s">
        <v>13</v>
      </c>
      <c r="C15" s="2"/>
    </row>
    <row r="16" spans="1:3" s="3" customFormat="1" hidden="1">
      <c r="A16" s="14"/>
      <c r="B16" s="15" t="s">
        <v>14</v>
      </c>
      <c r="C16" s="2"/>
    </row>
    <row r="17" spans="1:3" s="3" customFormat="1" hidden="1">
      <c r="A17" s="14"/>
      <c r="B17" s="15" t="s">
        <v>15</v>
      </c>
      <c r="C17" s="2"/>
    </row>
    <row r="18" spans="1:3" s="3" customFormat="1" hidden="1">
      <c r="A18" s="14" t="s">
        <v>16</v>
      </c>
      <c r="B18" s="15" t="s">
        <v>17</v>
      </c>
      <c r="C18" s="2"/>
    </row>
    <row r="19" spans="1:3" s="3" customFormat="1" hidden="1">
      <c r="A19" s="14"/>
      <c r="B19" s="15" t="s">
        <v>18</v>
      </c>
      <c r="C19" s="2"/>
    </row>
    <row r="20" spans="1:3" s="3" customFormat="1" hidden="1">
      <c r="A20" s="14" t="s">
        <v>19</v>
      </c>
      <c r="B20" s="15" t="s">
        <v>20</v>
      </c>
      <c r="C20" s="2"/>
    </row>
    <row r="21" spans="1:3" s="3" customFormat="1" hidden="1">
      <c r="A21" s="14"/>
      <c r="B21" s="15" t="s">
        <v>21</v>
      </c>
      <c r="C21" s="2"/>
    </row>
    <row r="22" spans="1:3" s="3" customFormat="1" hidden="1">
      <c r="A22" s="14"/>
      <c r="B22" s="15" t="s">
        <v>22</v>
      </c>
      <c r="C22" s="2"/>
    </row>
    <row r="23" spans="1:3" s="3" customFormat="1" hidden="1">
      <c r="A23" s="14" t="s">
        <v>23</v>
      </c>
      <c r="B23" s="15" t="s">
        <v>24</v>
      </c>
      <c r="C23" s="2"/>
    </row>
    <row r="24" spans="1:3" s="3" customFormat="1" hidden="1">
      <c r="A24" s="14" t="s">
        <v>25</v>
      </c>
      <c r="B24" s="15" t="s">
        <v>26</v>
      </c>
      <c r="C24" s="2"/>
    </row>
    <row r="25" spans="1:3" s="3" customFormat="1" hidden="1">
      <c r="A25" s="14" t="s">
        <v>27</v>
      </c>
      <c r="B25" s="15" t="s">
        <v>28</v>
      </c>
      <c r="C25" s="2"/>
    </row>
    <row r="26" spans="1:3" s="3" customFormat="1" hidden="1">
      <c r="A26" s="14" t="s">
        <v>29</v>
      </c>
      <c r="B26" s="17" t="s">
        <v>30</v>
      </c>
      <c r="C26" s="2"/>
    </row>
    <row r="27" spans="1:3" s="3" customFormat="1" hidden="1">
      <c r="A27" s="14"/>
      <c r="B27" s="17" t="s">
        <v>31</v>
      </c>
      <c r="C27" s="2"/>
    </row>
    <row r="28" spans="1:3" s="3" customFormat="1" hidden="1">
      <c r="A28" s="14"/>
      <c r="B28" s="17" t="s">
        <v>33</v>
      </c>
      <c r="C28" s="2"/>
    </row>
    <row r="29" spans="1:3" s="3" customFormat="1" hidden="1">
      <c r="A29" s="14"/>
      <c r="B29" s="17" t="s">
        <v>34</v>
      </c>
      <c r="C29" s="2"/>
    </row>
    <row r="30" spans="1:3" s="3" customFormat="1" hidden="1">
      <c r="A30" s="14"/>
      <c r="B30" s="17" t="s">
        <v>35</v>
      </c>
      <c r="C30" s="2"/>
    </row>
    <row r="31" spans="1:3" s="3" customFormat="1" hidden="1">
      <c r="A31" s="14" t="s">
        <v>32</v>
      </c>
      <c r="B31" s="17" t="s">
        <v>36</v>
      </c>
      <c r="C31" s="2"/>
    </row>
    <row r="32" spans="1:3" s="3" customFormat="1" hidden="1">
      <c r="A32" s="14" t="s">
        <v>37</v>
      </c>
      <c r="B32" s="17" t="s">
        <v>38</v>
      </c>
      <c r="C32" s="2"/>
    </row>
    <row r="33" spans="1:5" s="3" customFormat="1" hidden="1">
      <c r="A33" s="14"/>
      <c r="B33" s="17" t="s">
        <v>39</v>
      </c>
      <c r="C33" s="2"/>
    </row>
    <row r="34" spans="1:5" s="3" customFormat="1" hidden="1">
      <c r="A34" s="14"/>
      <c r="B34" s="17" t="s">
        <v>40</v>
      </c>
      <c r="C34" s="2"/>
    </row>
    <row r="35" spans="1:5" s="3" customFormat="1" ht="16.2" hidden="1" thickBot="1">
      <c r="A35" s="18" t="s">
        <v>41</v>
      </c>
      <c r="B35" s="19" t="s">
        <v>42</v>
      </c>
      <c r="C35" s="2"/>
    </row>
    <row r="36" spans="1:5" s="3" customFormat="1" hidden="1">
      <c r="A36" s="20"/>
      <c r="B36" s="21"/>
      <c r="C36" s="2"/>
    </row>
    <row r="37" spans="1:5" s="23" customFormat="1">
      <c r="A37" s="82" t="s">
        <v>153</v>
      </c>
      <c r="B37" s="82"/>
      <c r="C37" s="22"/>
    </row>
    <row r="38" spans="1:5" s="23" customFormat="1">
      <c r="A38" s="83" t="s">
        <v>151</v>
      </c>
      <c r="B38" s="83"/>
      <c r="C38" s="25"/>
    </row>
    <row r="39" spans="1:5" s="23" customFormat="1">
      <c r="A39" s="83" t="s">
        <v>152</v>
      </c>
      <c r="B39" s="83"/>
      <c r="C39" s="25"/>
    </row>
    <row r="40" spans="1:5" s="23" customFormat="1">
      <c r="A40" s="24"/>
      <c r="B40" s="24"/>
      <c r="C40" s="25"/>
    </row>
    <row r="41" spans="1:5" s="29" customFormat="1" ht="16.2">
      <c r="A41" s="26"/>
      <c r="B41" s="27" t="s">
        <v>154</v>
      </c>
      <c r="C41" s="28">
        <v>-126144.43439499996</v>
      </c>
      <c r="E41" s="23"/>
    </row>
    <row r="42" spans="1:5" s="29" customFormat="1">
      <c r="A42" s="30"/>
      <c r="B42" s="31" t="s">
        <v>161</v>
      </c>
      <c r="C42" s="32"/>
    </row>
    <row r="43" spans="1:5" s="29" customFormat="1">
      <c r="A43" s="30" t="s">
        <v>43</v>
      </c>
      <c r="B43" s="33" t="s">
        <v>44</v>
      </c>
      <c r="C43" s="32">
        <v>46887.775999999998</v>
      </c>
    </row>
    <row r="44" spans="1:5" s="29" customFormat="1">
      <c r="A44" s="30"/>
      <c r="B44" s="33" t="s">
        <v>45</v>
      </c>
      <c r="C44" s="32">
        <v>63953.975999999995</v>
      </c>
    </row>
    <row r="45" spans="1:5" s="29" customFormat="1">
      <c r="A45" s="30" t="s">
        <v>46</v>
      </c>
      <c r="B45" s="33" t="s">
        <v>47</v>
      </c>
      <c r="C45" s="32">
        <v>29723.424000000003</v>
      </c>
    </row>
    <row r="46" spans="1:5" s="29" customFormat="1">
      <c r="A46" s="30"/>
      <c r="B46" s="33" t="s">
        <v>48</v>
      </c>
      <c r="C46" s="32">
        <v>74837.964000000007</v>
      </c>
    </row>
    <row r="47" spans="1:5" s="29" customFormat="1" ht="31.2">
      <c r="A47" s="30" t="s">
        <v>49</v>
      </c>
      <c r="B47" s="33" t="s">
        <v>50</v>
      </c>
      <c r="C47" s="32">
        <v>16050.496200000001</v>
      </c>
    </row>
    <row r="48" spans="1:5" s="29" customFormat="1">
      <c r="A48" s="34" t="s">
        <v>162</v>
      </c>
      <c r="B48" s="33" t="s">
        <v>51</v>
      </c>
      <c r="C48" s="32">
        <v>102600</v>
      </c>
    </row>
    <row r="49" spans="1:3" s="29" customFormat="1">
      <c r="A49" s="34" t="s">
        <v>163</v>
      </c>
      <c r="B49" s="33" t="s">
        <v>52</v>
      </c>
      <c r="C49" s="32">
        <v>14055</v>
      </c>
    </row>
    <row r="50" spans="1:3" s="29" customFormat="1">
      <c r="A50" s="30"/>
      <c r="B50" s="35" t="s">
        <v>53</v>
      </c>
      <c r="C50" s="36">
        <f>SUM(C43:C49)</f>
        <v>348108.63620000001</v>
      </c>
    </row>
    <row r="51" spans="1:3" s="29" customFormat="1">
      <c r="A51" s="30"/>
      <c r="B51" s="80" t="s">
        <v>54</v>
      </c>
      <c r="C51" s="32"/>
    </row>
    <row r="52" spans="1:3" s="29" customFormat="1">
      <c r="A52" s="30" t="s">
        <v>55</v>
      </c>
      <c r="B52" s="33" t="s">
        <v>56</v>
      </c>
      <c r="C52" s="32">
        <v>11510.1</v>
      </c>
    </row>
    <row r="53" spans="1:3" s="29" customFormat="1">
      <c r="A53" s="30" t="s">
        <v>57</v>
      </c>
      <c r="B53" s="33" t="s">
        <v>58</v>
      </c>
      <c r="C53" s="32">
        <v>6738.8310000000001</v>
      </c>
    </row>
    <row r="54" spans="1:3" s="29" customFormat="1">
      <c r="A54" s="30" t="s">
        <v>59</v>
      </c>
      <c r="B54" s="33" t="s">
        <v>60</v>
      </c>
      <c r="C54" s="32">
        <v>26601.791039999993</v>
      </c>
    </row>
    <row r="55" spans="1:3" s="29" customFormat="1">
      <c r="A55" s="30" t="s">
        <v>61</v>
      </c>
      <c r="B55" s="33" t="s">
        <v>62</v>
      </c>
      <c r="C55" s="32">
        <v>0</v>
      </c>
    </row>
    <row r="56" spans="1:3" s="29" customFormat="1">
      <c r="A56" s="30" t="s">
        <v>63</v>
      </c>
      <c r="B56" s="33" t="s">
        <v>64</v>
      </c>
      <c r="C56" s="32">
        <v>3101.2919999999999</v>
      </c>
    </row>
    <row r="57" spans="1:3" s="29" customFormat="1">
      <c r="A57" s="30" t="s">
        <v>65</v>
      </c>
      <c r="B57" s="33" t="s">
        <v>66</v>
      </c>
      <c r="C57" s="32">
        <v>334.08000000000004</v>
      </c>
    </row>
    <row r="58" spans="1:3" s="29" customFormat="1">
      <c r="A58" s="30"/>
      <c r="B58" s="35" t="s">
        <v>67</v>
      </c>
      <c r="C58" s="36">
        <f>SUM(C52:C57)</f>
        <v>48286.094039999996</v>
      </c>
    </row>
    <row r="59" spans="1:3" s="29" customFormat="1">
      <c r="A59" s="30"/>
      <c r="B59" s="31" t="s">
        <v>164</v>
      </c>
      <c r="C59" s="32"/>
    </row>
    <row r="60" spans="1:3" s="29" customFormat="1">
      <c r="A60" s="30" t="s">
        <v>79</v>
      </c>
      <c r="B60" s="33" t="s">
        <v>68</v>
      </c>
      <c r="C60" s="32">
        <v>6634.2839999999997</v>
      </c>
    </row>
    <row r="61" spans="1:3" s="29" customFormat="1">
      <c r="A61" s="34" t="s">
        <v>165</v>
      </c>
      <c r="B61" s="33" t="s">
        <v>69</v>
      </c>
      <c r="C61" s="32">
        <v>2438.7300000000005</v>
      </c>
    </row>
    <row r="62" spans="1:3" s="29" customFormat="1">
      <c r="A62" s="34" t="s">
        <v>166</v>
      </c>
      <c r="B62" s="33" t="s">
        <v>70</v>
      </c>
      <c r="C62" s="32">
        <v>2540.16</v>
      </c>
    </row>
    <row r="63" spans="1:3" s="29" customFormat="1">
      <c r="A63" s="34" t="s">
        <v>167</v>
      </c>
      <c r="B63" s="33" t="s">
        <v>71</v>
      </c>
      <c r="C63" s="32">
        <v>3910.4399999999996</v>
      </c>
    </row>
    <row r="64" spans="1:3" s="29" customFormat="1">
      <c r="A64" s="34"/>
      <c r="B64" s="33" t="s">
        <v>72</v>
      </c>
      <c r="C64" s="32">
        <v>23653.174999999996</v>
      </c>
    </row>
    <row r="65" spans="1:3" s="29" customFormat="1">
      <c r="A65" s="34"/>
      <c r="B65" s="33" t="s">
        <v>73</v>
      </c>
      <c r="C65" s="32">
        <v>25744.6</v>
      </c>
    </row>
    <row r="66" spans="1:3" s="29" customFormat="1" ht="31.2">
      <c r="A66" s="30" t="s">
        <v>168</v>
      </c>
      <c r="B66" s="33" t="s">
        <v>74</v>
      </c>
      <c r="C66" s="32">
        <v>6328.7999999999993</v>
      </c>
    </row>
    <row r="67" spans="1:3" s="29" customFormat="1" ht="31.2">
      <c r="A67" s="30" t="s">
        <v>169</v>
      </c>
      <c r="B67" s="33" t="s">
        <v>75</v>
      </c>
      <c r="C67" s="32">
        <v>693.7</v>
      </c>
    </row>
    <row r="68" spans="1:3" s="29" customFormat="1" ht="31.2">
      <c r="A68" s="30" t="s">
        <v>170</v>
      </c>
      <c r="B68" s="33" t="s">
        <v>76</v>
      </c>
      <c r="C68" s="32">
        <v>11312.028</v>
      </c>
    </row>
    <row r="69" spans="1:3" s="29" customFormat="1">
      <c r="A69" s="30" t="s">
        <v>171</v>
      </c>
      <c r="B69" s="33" t="s">
        <v>77</v>
      </c>
      <c r="C69" s="32">
        <v>9507.0420000000013</v>
      </c>
    </row>
    <row r="70" spans="1:3" s="29" customFormat="1">
      <c r="A70" s="30"/>
      <c r="B70" s="35" t="s">
        <v>78</v>
      </c>
      <c r="C70" s="36">
        <f>SUM(C60:C69)</f>
        <v>92762.958999999988</v>
      </c>
    </row>
    <row r="71" spans="1:3" s="29" customFormat="1">
      <c r="A71" s="30"/>
      <c r="B71" s="31" t="s">
        <v>172</v>
      </c>
      <c r="C71" s="32"/>
    </row>
    <row r="72" spans="1:3" s="29" customFormat="1" ht="31.2">
      <c r="A72" s="30" t="s">
        <v>87</v>
      </c>
      <c r="B72" s="33" t="s">
        <v>80</v>
      </c>
      <c r="C72" s="32">
        <v>0</v>
      </c>
    </row>
    <row r="73" spans="1:3" s="29" customFormat="1">
      <c r="A73" s="30"/>
      <c r="B73" s="33" t="s">
        <v>81</v>
      </c>
      <c r="C73" s="32">
        <v>80184.240000000005</v>
      </c>
    </row>
    <row r="74" spans="1:3" s="29" customFormat="1">
      <c r="A74" s="30"/>
      <c r="B74" s="33" t="s">
        <v>82</v>
      </c>
      <c r="C74" s="32">
        <v>41604.300000000003</v>
      </c>
    </row>
    <row r="75" spans="1:3" s="29" customFormat="1">
      <c r="A75" s="30"/>
      <c r="B75" s="33" t="s">
        <v>83</v>
      </c>
      <c r="C75" s="32">
        <v>11568.914999999999</v>
      </c>
    </row>
    <row r="76" spans="1:3" s="29" customFormat="1">
      <c r="A76" s="30"/>
      <c r="B76" s="33" t="s">
        <v>84</v>
      </c>
      <c r="C76" s="32">
        <v>22505.25</v>
      </c>
    </row>
    <row r="77" spans="1:3" s="29" customFormat="1">
      <c r="A77" s="30"/>
      <c r="B77" s="33" t="s">
        <v>85</v>
      </c>
      <c r="C77" s="32">
        <v>10563.84</v>
      </c>
    </row>
    <row r="78" spans="1:3" s="29" customFormat="1">
      <c r="A78" s="30" t="s">
        <v>173</v>
      </c>
      <c r="B78" s="33" t="s">
        <v>86</v>
      </c>
      <c r="C78" s="32">
        <v>4755.55</v>
      </c>
    </row>
    <row r="79" spans="1:3" s="29" customFormat="1">
      <c r="A79" s="30"/>
      <c r="B79" s="35" t="s">
        <v>93</v>
      </c>
      <c r="C79" s="36">
        <f>SUM(C72:C78)</f>
        <v>171182.095</v>
      </c>
    </row>
    <row r="80" spans="1:3" s="29" customFormat="1">
      <c r="A80" s="30"/>
      <c r="B80" s="31" t="s">
        <v>174</v>
      </c>
      <c r="C80" s="32"/>
    </row>
    <row r="81" spans="1:3" s="29" customFormat="1" ht="46.8">
      <c r="A81" s="30" t="s">
        <v>175</v>
      </c>
      <c r="B81" s="33" t="s">
        <v>88</v>
      </c>
      <c r="C81" s="32">
        <v>12102.020999999999</v>
      </c>
    </row>
    <row r="82" spans="1:3" s="29" customFormat="1" ht="31.2">
      <c r="A82" s="30" t="s">
        <v>176</v>
      </c>
      <c r="B82" s="33" t="s">
        <v>89</v>
      </c>
      <c r="C82" s="32">
        <v>49430.79</v>
      </c>
    </row>
    <row r="83" spans="1:3" s="29" customFormat="1" ht="46.8">
      <c r="A83" s="30" t="s">
        <v>177</v>
      </c>
      <c r="B83" s="33" t="s">
        <v>90</v>
      </c>
      <c r="C83" s="32">
        <v>37328.769</v>
      </c>
    </row>
    <row r="84" spans="1:3" s="29" customFormat="1">
      <c r="A84" s="30" t="s">
        <v>178</v>
      </c>
      <c r="B84" s="33" t="s">
        <v>91</v>
      </c>
      <c r="C84" s="32">
        <v>2638.23</v>
      </c>
    </row>
    <row r="85" spans="1:3" s="29" customFormat="1" ht="31.2">
      <c r="A85" s="30" t="s">
        <v>179</v>
      </c>
      <c r="B85" s="33" t="s">
        <v>92</v>
      </c>
      <c r="C85" s="32">
        <v>31987.970999999998</v>
      </c>
    </row>
    <row r="86" spans="1:3" s="29" customFormat="1">
      <c r="A86" s="30"/>
      <c r="B86" s="35" t="s">
        <v>95</v>
      </c>
      <c r="C86" s="36">
        <f>SUM(C81:C85)</f>
        <v>133487.78099999999</v>
      </c>
    </row>
    <row r="87" spans="1:3" s="29" customFormat="1" ht="31.2">
      <c r="A87" s="11"/>
      <c r="B87" s="35" t="s">
        <v>180</v>
      </c>
      <c r="C87" s="32">
        <v>69544.008000000002</v>
      </c>
    </row>
    <row r="88" spans="1:3" s="29" customFormat="1">
      <c r="A88" s="30" t="s">
        <v>181</v>
      </c>
      <c r="B88" s="33" t="s">
        <v>94</v>
      </c>
      <c r="C88" s="32">
        <v>19431.413999999997</v>
      </c>
    </row>
    <row r="89" spans="1:3" s="29" customFormat="1">
      <c r="A89" s="11"/>
      <c r="B89" s="35" t="s">
        <v>182</v>
      </c>
      <c r="C89" s="36">
        <f>SUM(C87:C88)</f>
        <v>88975.421999999991</v>
      </c>
    </row>
    <row r="90" spans="1:3" s="29" customFormat="1">
      <c r="A90" s="11"/>
      <c r="B90" s="35" t="s">
        <v>183</v>
      </c>
      <c r="C90" s="36">
        <v>2611.44</v>
      </c>
    </row>
    <row r="91" spans="1:3" s="29" customFormat="1">
      <c r="A91" s="11"/>
      <c r="B91" s="35" t="s">
        <v>184</v>
      </c>
      <c r="C91" s="36">
        <v>2534.2200000000003</v>
      </c>
    </row>
    <row r="92" spans="1:3" s="29" customFormat="1">
      <c r="A92" s="11"/>
      <c r="B92" s="35" t="s">
        <v>185</v>
      </c>
      <c r="C92" s="32"/>
    </row>
    <row r="93" spans="1:3" s="29" customFormat="1">
      <c r="A93" s="30" t="s">
        <v>186</v>
      </c>
      <c r="B93" s="33" t="s">
        <v>96</v>
      </c>
      <c r="C93" s="32">
        <v>4800.12</v>
      </c>
    </row>
    <row r="94" spans="1:3" s="29" customFormat="1">
      <c r="A94" s="30" t="s">
        <v>187</v>
      </c>
      <c r="B94" s="33" t="s">
        <v>97</v>
      </c>
      <c r="C94" s="32">
        <v>3616.9800000000005</v>
      </c>
    </row>
    <row r="95" spans="1:3" s="29" customFormat="1" ht="31.2">
      <c r="A95" s="30"/>
      <c r="B95" s="33" t="s">
        <v>98</v>
      </c>
      <c r="C95" s="32">
        <v>3521.579999999999</v>
      </c>
    </row>
    <row r="96" spans="1:3" s="29" customFormat="1" ht="31.2">
      <c r="A96" s="30"/>
      <c r="B96" s="33" t="s">
        <v>99</v>
      </c>
      <c r="C96" s="32">
        <v>3521.579999999999</v>
      </c>
    </row>
    <row r="97" spans="1:3" s="29" customFormat="1" ht="31.2">
      <c r="A97" s="30"/>
      <c r="B97" s="33" t="s">
        <v>100</v>
      </c>
      <c r="C97" s="32">
        <v>7043.159999999998</v>
      </c>
    </row>
    <row r="98" spans="1:3" s="29" customFormat="1">
      <c r="A98" s="30"/>
      <c r="B98" s="35" t="s">
        <v>149</v>
      </c>
      <c r="C98" s="36">
        <f>SUM(C93:C97)</f>
        <v>22503.42</v>
      </c>
    </row>
    <row r="99" spans="1:3" s="39" customFormat="1">
      <c r="A99" s="37"/>
      <c r="B99" s="35" t="s">
        <v>188</v>
      </c>
      <c r="C99" s="38"/>
    </row>
    <row r="100" spans="1:3" s="39" customFormat="1">
      <c r="A100" s="37" t="s">
        <v>189</v>
      </c>
      <c r="B100" s="35" t="s">
        <v>101</v>
      </c>
      <c r="C100" s="38">
        <v>0</v>
      </c>
    </row>
    <row r="101" spans="1:3" s="39" customFormat="1" ht="31.2">
      <c r="A101" s="37"/>
      <c r="B101" s="40" t="s">
        <v>159</v>
      </c>
      <c r="C101" s="38">
        <v>4283.3999999999996</v>
      </c>
    </row>
    <row r="102" spans="1:3" s="39" customFormat="1" ht="24" customHeight="1">
      <c r="A102" s="37"/>
      <c r="B102" s="40" t="s">
        <v>102</v>
      </c>
      <c r="C102" s="38">
        <v>402.16</v>
      </c>
    </row>
    <row r="103" spans="1:3" s="39" customFormat="1">
      <c r="A103" s="33"/>
      <c r="B103" s="40" t="s">
        <v>103</v>
      </c>
      <c r="C103" s="38">
        <v>2325.8000000000002</v>
      </c>
    </row>
    <row r="104" spans="1:3" s="39" customFormat="1">
      <c r="A104" s="37"/>
      <c r="B104" s="40" t="s">
        <v>104</v>
      </c>
      <c r="C104" s="38">
        <v>2325.8000000000002</v>
      </c>
    </row>
    <row r="105" spans="1:3" s="39" customFormat="1">
      <c r="A105" s="37"/>
      <c r="B105" s="33" t="s">
        <v>105</v>
      </c>
      <c r="C105" s="38">
        <v>732.83</v>
      </c>
    </row>
    <row r="106" spans="1:3" s="39" customFormat="1">
      <c r="A106" s="37"/>
      <c r="B106" s="33" t="s">
        <v>106</v>
      </c>
      <c r="C106" s="38">
        <v>2325.8000000000002</v>
      </c>
    </row>
    <row r="107" spans="1:3" s="39" customFormat="1" ht="31.2">
      <c r="A107" s="37" t="s">
        <v>190</v>
      </c>
      <c r="B107" s="35" t="s">
        <v>107</v>
      </c>
      <c r="C107" s="38">
        <v>0</v>
      </c>
    </row>
    <row r="108" spans="1:3" s="39" customFormat="1">
      <c r="A108" s="33"/>
      <c r="B108" s="40" t="s">
        <v>108</v>
      </c>
      <c r="C108" s="38">
        <v>0</v>
      </c>
    </row>
    <row r="109" spans="1:3" s="39" customFormat="1">
      <c r="A109" s="33"/>
      <c r="B109" s="40" t="s">
        <v>109</v>
      </c>
      <c r="C109" s="38">
        <v>0</v>
      </c>
    </row>
    <row r="110" spans="1:3" s="39" customFormat="1">
      <c r="A110" s="33"/>
      <c r="B110" s="40" t="s">
        <v>110</v>
      </c>
      <c r="C110" s="38">
        <v>0</v>
      </c>
    </row>
    <row r="111" spans="1:3" s="39" customFormat="1">
      <c r="A111" s="33"/>
      <c r="B111" s="40" t="s">
        <v>111</v>
      </c>
      <c r="C111" s="38">
        <v>0</v>
      </c>
    </row>
    <row r="112" spans="1:3" s="39" customFormat="1">
      <c r="A112" s="33"/>
      <c r="B112" s="40" t="s">
        <v>108</v>
      </c>
      <c r="C112" s="38">
        <v>0</v>
      </c>
    </row>
    <row r="113" spans="1:3" s="39" customFormat="1">
      <c r="A113" s="33"/>
      <c r="B113" s="40" t="s">
        <v>112</v>
      </c>
      <c r="C113" s="38">
        <v>2591.3249999999998</v>
      </c>
    </row>
    <row r="114" spans="1:3" s="39" customFormat="1">
      <c r="A114" s="33"/>
      <c r="B114" s="40" t="s">
        <v>160</v>
      </c>
      <c r="C114" s="38">
        <v>0</v>
      </c>
    </row>
    <row r="115" spans="1:3" s="39" customFormat="1" ht="31.2">
      <c r="A115" s="41"/>
      <c r="B115" s="42" t="s">
        <v>113</v>
      </c>
      <c r="C115" s="38">
        <v>0</v>
      </c>
    </row>
    <row r="116" spans="1:3" s="39" customFormat="1">
      <c r="A116" s="41"/>
      <c r="B116" s="40" t="s">
        <v>114</v>
      </c>
      <c r="C116" s="38">
        <v>200.26</v>
      </c>
    </row>
    <row r="117" spans="1:3" s="39" customFormat="1">
      <c r="A117" s="41"/>
      <c r="B117" s="40" t="s">
        <v>115</v>
      </c>
      <c r="C117" s="38">
        <v>1927.3</v>
      </c>
    </row>
    <row r="118" spans="1:3" s="39" customFormat="1">
      <c r="A118" s="41"/>
      <c r="B118" s="40" t="s">
        <v>116</v>
      </c>
      <c r="C118" s="38">
        <v>296</v>
      </c>
    </row>
    <row r="119" spans="1:3" s="39" customFormat="1">
      <c r="A119" s="41"/>
      <c r="B119" s="40" t="s">
        <v>117</v>
      </c>
      <c r="C119" s="38">
        <v>526.09999999999991</v>
      </c>
    </row>
    <row r="120" spans="1:3" s="39" customFormat="1">
      <c r="A120" s="41"/>
      <c r="B120" s="40" t="s">
        <v>118</v>
      </c>
      <c r="C120" s="38">
        <v>131.79</v>
      </c>
    </row>
    <row r="121" spans="1:3" s="39" customFormat="1">
      <c r="A121" s="41"/>
      <c r="B121" s="40" t="s">
        <v>119</v>
      </c>
      <c r="C121" s="38">
        <v>996.96</v>
      </c>
    </row>
    <row r="122" spans="1:3" s="39" customFormat="1">
      <c r="A122" s="41"/>
      <c r="B122" s="40" t="s">
        <v>120</v>
      </c>
      <c r="C122" s="38">
        <v>202.78</v>
      </c>
    </row>
    <row r="123" spans="1:3" s="39" customFormat="1">
      <c r="A123" s="41"/>
      <c r="B123" s="40" t="s">
        <v>121</v>
      </c>
      <c r="C123" s="38">
        <v>43.930000000000007</v>
      </c>
    </row>
    <row r="124" spans="1:3" s="39" customFormat="1">
      <c r="A124" s="41"/>
      <c r="B124" s="40" t="s">
        <v>122</v>
      </c>
      <c r="C124" s="38">
        <v>0</v>
      </c>
    </row>
    <row r="125" spans="1:3" s="39" customFormat="1">
      <c r="A125" s="41"/>
      <c r="B125" s="40" t="s">
        <v>123</v>
      </c>
      <c r="C125" s="38">
        <v>117.6</v>
      </c>
    </row>
    <row r="126" spans="1:3" s="39" customFormat="1">
      <c r="A126" s="41"/>
      <c r="B126" s="42" t="s">
        <v>124</v>
      </c>
      <c r="C126" s="38">
        <v>0</v>
      </c>
    </row>
    <row r="127" spans="1:3" s="39" customFormat="1">
      <c r="A127" s="41"/>
      <c r="B127" s="40" t="s">
        <v>125</v>
      </c>
      <c r="C127" s="38">
        <v>259.32</v>
      </c>
    </row>
    <row r="128" spans="1:3" s="39" customFormat="1" ht="31.2">
      <c r="A128" s="41"/>
      <c r="B128" s="40" t="s">
        <v>126</v>
      </c>
      <c r="C128" s="38">
        <v>43.930000000000007</v>
      </c>
    </row>
    <row r="129" spans="1:3" s="39" customFormat="1">
      <c r="A129" s="41"/>
      <c r="B129" s="40" t="s">
        <v>127</v>
      </c>
      <c r="C129" s="38">
        <v>0</v>
      </c>
    </row>
    <row r="130" spans="1:3" s="39" customFormat="1">
      <c r="A130" s="81" t="s">
        <v>191</v>
      </c>
      <c r="B130" s="35" t="s">
        <v>128</v>
      </c>
      <c r="C130" s="38">
        <v>0</v>
      </c>
    </row>
    <row r="131" spans="1:3" s="39" customFormat="1">
      <c r="A131" s="37"/>
      <c r="B131" s="40" t="s">
        <v>129</v>
      </c>
      <c r="C131" s="38">
        <v>1677.78</v>
      </c>
    </row>
    <row r="132" spans="1:3" s="39" customFormat="1">
      <c r="A132" s="37"/>
      <c r="B132" s="40" t="s">
        <v>130</v>
      </c>
      <c r="C132" s="38">
        <v>559.26</v>
      </c>
    </row>
    <row r="133" spans="1:3" s="39" customFormat="1" ht="31.2">
      <c r="A133" s="37"/>
      <c r="B133" s="40" t="s">
        <v>131</v>
      </c>
      <c r="C133" s="38">
        <v>4423.7699999999995</v>
      </c>
    </row>
    <row r="134" spans="1:3" s="39" customFormat="1">
      <c r="A134" s="33"/>
      <c r="B134" s="40" t="s">
        <v>132</v>
      </c>
      <c r="C134" s="38">
        <v>135.57499999999999</v>
      </c>
    </row>
    <row r="135" spans="1:3" s="39" customFormat="1">
      <c r="A135" s="33"/>
      <c r="B135" s="40" t="s">
        <v>133</v>
      </c>
      <c r="C135" s="38">
        <v>1083.48</v>
      </c>
    </row>
    <row r="136" spans="1:3" s="39" customFormat="1">
      <c r="A136" s="33"/>
      <c r="B136" s="40" t="s">
        <v>134</v>
      </c>
      <c r="C136" s="38">
        <v>2033.52</v>
      </c>
    </row>
    <row r="137" spans="1:3" s="39" customFormat="1" ht="25.5" customHeight="1">
      <c r="A137" s="37"/>
      <c r="B137" s="40" t="s">
        <v>135</v>
      </c>
      <c r="C137" s="38">
        <v>720.54</v>
      </c>
    </row>
    <row r="138" spans="1:3" s="39" customFormat="1">
      <c r="A138" s="37"/>
      <c r="B138" s="40" t="s">
        <v>136</v>
      </c>
      <c r="C138" s="38">
        <v>1028.8</v>
      </c>
    </row>
    <row r="139" spans="1:3" s="39" customFormat="1">
      <c r="A139" s="37"/>
      <c r="B139" s="40" t="s">
        <v>137</v>
      </c>
      <c r="C139" s="38">
        <v>140.6</v>
      </c>
    </row>
    <row r="140" spans="1:3" s="39" customFormat="1" ht="12" customHeight="1">
      <c r="A140" s="37"/>
      <c r="B140" s="43" t="s">
        <v>138</v>
      </c>
      <c r="C140" s="38">
        <v>4867.32</v>
      </c>
    </row>
    <row r="141" spans="1:3" s="39" customFormat="1" ht="31.2">
      <c r="A141" s="37"/>
      <c r="B141" s="40" t="s">
        <v>139</v>
      </c>
      <c r="C141" s="38">
        <v>5310.21</v>
      </c>
    </row>
    <row r="142" spans="1:3" s="39" customFormat="1">
      <c r="A142" s="37"/>
      <c r="B142" s="40" t="s">
        <v>140</v>
      </c>
      <c r="C142" s="38">
        <v>345.59</v>
      </c>
    </row>
    <row r="143" spans="1:3" s="39" customFormat="1">
      <c r="A143" s="37"/>
      <c r="B143" s="40" t="s">
        <v>141</v>
      </c>
      <c r="C143" s="38">
        <v>1083.48</v>
      </c>
    </row>
    <row r="144" spans="1:3" s="39" customFormat="1">
      <c r="A144" s="37"/>
      <c r="B144" s="33" t="s">
        <v>142</v>
      </c>
      <c r="C144" s="38">
        <v>388.99</v>
      </c>
    </row>
    <row r="145" spans="1:6" s="39" customFormat="1">
      <c r="A145" s="37"/>
      <c r="B145" s="33" t="s">
        <v>143</v>
      </c>
      <c r="C145" s="38">
        <v>475.16</v>
      </c>
    </row>
    <row r="146" spans="1:6" s="39" customFormat="1">
      <c r="A146" s="37"/>
      <c r="B146" s="33" t="s">
        <v>144</v>
      </c>
      <c r="C146" s="38">
        <v>441.36</v>
      </c>
    </row>
    <row r="147" spans="1:6" s="39" customFormat="1">
      <c r="A147" s="37"/>
      <c r="B147" s="33" t="s">
        <v>145</v>
      </c>
      <c r="C147" s="38">
        <v>510.7</v>
      </c>
    </row>
    <row r="148" spans="1:6" s="39" customFormat="1">
      <c r="A148" s="37"/>
      <c r="B148" s="33" t="s">
        <v>146</v>
      </c>
      <c r="C148" s="38">
        <v>74.8</v>
      </c>
    </row>
    <row r="149" spans="1:6" s="39" customFormat="1">
      <c r="A149" s="37"/>
      <c r="B149" s="33" t="s">
        <v>147</v>
      </c>
      <c r="C149" s="38">
        <v>263.2</v>
      </c>
    </row>
    <row r="150" spans="1:6" s="39" customFormat="1">
      <c r="A150" s="37"/>
      <c r="B150" s="33" t="s">
        <v>148</v>
      </c>
      <c r="C150" s="38">
        <v>178.54</v>
      </c>
    </row>
    <row r="151" spans="1:6" s="39" customFormat="1">
      <c r="A151" s="26"/>
      <c r="B151" s="35" t="s">
        <v>192</v>
      </c>
      <c r="C151" s="28">
        <f>SUM(C101:C150)</f>
        <v>45475.759999999995</v>
      </c>
    </row>
    <row r="152" spans="1:6" s="39" customFormat="1">
      <c r="A152" s="37"/>
      <c r="B152" s="35" t="s">
        <v>193</v>
      </c>
      <c r="C152" s="28">
        <v>263517.24599999998</v>
      </c>
    </row>
    <row r="153" spans="1:6" s="39" customFormat="1">
      <c r="A153" s="37"/>
      <c r="B153" s="35" t="s">
        <v>150</v>
      </c>
      <c r="C153" s="28">
        <f>C50+C58+C70+C79+C86+C89+C90+C91+C98+C151+C152</f>
        <v>1219445.0732399998</v>
      </c>
    </row>
    <row r="154" spans="1:6" s="48" customFormat="1">
      <c r="A154" s="44"/>
      <c r="B154" s="45" t="s">
        <v>155</v>
      </c>
      <c r="C154" s="46">
        <v>1242094.33</v>
      </c>
      <c r="D154" s="47"/>
      <c r="E154" s="47"/>
      <c r="F154" s="47"/>
    </row>
    <row r="155" spans="1:6" s="48" customFormat="1">
      <c r="A155" s="44"/>
      <c r="B155" s="45" t="s">
        <v>156</v>
      </c>
      <c r="C155" s="46">
        <v>1252839.51</v>
      </c>
      <c r="D155" s="49"/>
      <c r="E155" s="49"/>
      <c r="F155" s="49"/>
    </row>
    <row r="156" spans="1:6" s="48" customFormat="1">
      <c r="A156" s="44"/>
      <c r="B156" s="45" t="s">
        <v>158</v>
      </c>
      <c r="C156" s="50">
        <f>C155-C153</f>
        <v>33394.436760000186</v>
      </c>
      <c r="D156" s="49"/>
      <c r="E156" s="49"/>
      <c r="F156" s="49"/>
    </row>
    <row r="157" spans="1:6" s="51" customFormat="1">
      <c r="A157" s="44"/>
      <c r="B157" s="45" t="s">
        <v>157</v>
      </c>
      <c r="C157" s="50">
        <f>C41+C156</f>
        <v>-92749.997634999774</v>
      </c>
    </row>
    <row r="158" spans="1:6" s="23" customFormat="1">
      <c r="A158" s="84"/>
      <c r="B158" s="84"/>
      <c r="C158" s="22"/>
    </row>
    <row r="159" spans="1:6" s="23" customFormat="1">
      <c r="A159" s="84"/>
      <c r="B159" s="84"/>
      <c r="C159" s="22"/>
    </row>
    <row r="160" spans="1:6" s="23" customFormat="1">
      <c r="A160" s="84"/>
      <c r="B160" s="84"/>
      <c r="C160" s="22"/>
    </row>
    <row r="161" spans="1:3" s="23" customFormat="1">
      <c r="A161" s="84"/>
      <c r="B161" s="84"/>
      <c r="C161" s="22"/>
    </row>
    <row r="162" spans="1:3" s="29" customFormat="1">
      <c r="C162" s="52"/>
    </row>
    <row r="163" spans="1:3" s="29" customFormat="1">
      <c r="A163" s="86"/>
      <c r="B163" s="86"/>
      <c r="C163" s="52"/>
    </row>
    <row r="164" spans="1:3" s="29" customFormat="1">
      <c r="C164" s="52"/>
    </row>
    <row r="165" spans="1:3" s="29" customFormat="1">
      <c r="A165" s="85"/>
      <c r="B165" s="85"/>
      <c r="C165" s="52"/>
    </row>
    <row r="166" spans="1:3" s="29" customFormat="1">
      <c r="C166" s="52"/>
    </row>
    <row r="167" spans="1:3" s="29" customFormat="1">
      <c r="A167" s="85"/>
      <c r="B167" s="85"/>
      <c r="C167" s="52"/>
    </row>
    <row r="168" spans="1:3" s="39" customFormat="1">
      <c r="C168" s="53"/>
    </row>
    <row r="169" spans="1:3" hidden="1">
      <c r="B169" s="55"/>
    </row>
    <row r="170" spans="1:3" hidden="1">
      <c r="B170" s="55"/>
    </row>
    <row r="171" spans="1:3" hidden="1"/>
    <row r="172" spans="1:3" hidden="1">
      <c r="A172" s="58"/>
      <c r="B172" s="58"/>
    </row>
    <row r="173" spans="1:3" hidden="1">
      <c r="A173" s="58"/>
      <c r="B173" s="59"/>
    </row>
    <row r="174" spans="1:3" hidden="1">
      <c r="A174" s="58"/>
      <c r="B174" s="60"/>
    </row>
    <row r="175" spans="1:3" hidden="1">
      <c r="A175" s="58"/>
      <c r="B175" s="60"/>
    </row>
    <row r="176" spans="1:3" hidden="1">
      <c r="A176" s="58"/>
      <c r="B176" s="60"/>
    </row>
    <row r="177" spans="1:2" hidden="1">
      <c r="A177" s="58"/>
      <c r="B177" s="60"/>
    </row>
    <row r="178" spans="1:2" hidden="1">
      <c r="A178" s="58"/>
      <c r="B178" s="60"/>
    </row>
    <row r="179" spans="1:2" hidden="1">
      <c r="A179" s="58"/>
      <c r="B179" s="60"/>
    </row>
    <row r="180" spans="1:2" hidden="1">
      <c r="A180" s="58"/>
      <c r="B180" s="59"/>
    </row>
    <row r="181" spans="1:2" hidden="1">
      <c r="A181" s="58"/>
      <c r="B181" s="59"/>
    </row>
    <row r="182" spans="1:2" hidden="1">
      <c r="A182" s="58"/>
      <c r="B182" s="60"/>
    </row>
    <row r="183" spans="1:2" hidden="1">
      <c r="A183" s="58"/>
      <c r="B183" s="60"/>
    </row>
    <row r="184" spans="1:2" hidden="1">
      <c r="A184" s="58"/>
      <c r="B184" s="60"/>
    </row>
    <row r="185" spans="1:2" hidden="1">
      <c r="A185" s="58"/>
      <c r="B185" s="59"/>
    </row>
    <row r="186" spans="1:2" hidden="1">
      <c r="A186" s="58"/>
      <c r="B186" s="59"/>
    </row>
    <row r="187" spans="1:2" hidden="1">
      <c r="A187" s="58"/>
      <c r="B187" s="59"/>
    </row>
    <row r="188" spans="1:2" hidden="1">
      <c r="A188" s="58"/>
      <c r="B188" s="60"/>
    </row>
    <row r="189" spans="1:2" hidden="1">
      <c r="A189" s="58"/>
      <c r="B189" s="60"/>
    </row>
    <row r="190" spans="1:2" hidden="1">
      <c r="A190" s="58"/>
      <c r="B190" s="61"/>
    </row>
    <row r="191" spans="1:2" hidden="1">
      <c r="A191" s="58"/>
      <c r="B191" s="60"/>
    </row>
    <row r="192" spans="1:2" hidden="1">
      <c r="A192" s="58"/>
      <c r="B192" s="61"/>
    </row>
    <row r="193" spans="1:2" hidden="1">
      <c r="A193" s="62"/>
      <c r="B193" s="63"/>
    </row>
    <row r="194" spans="1:2" hidden="1">
      <c r="A194" s="62"/>
      <c r="B194" s="64"/>
    </row>
    <row r="195" spans="1:2" hidden="1">
      <c r="A195" s="62"/>
      <c r="B195" s="64"/>
    </row>
    <row r="196" spans="1:2" hidden="1">
      <c r="A196" s="62"/>
      <c r="B196" s="64"/>
    </row>
    <row r="197" spans="1:2" hidden="1">
      <c r="A197" s="62"/>
      <c r="B197" s="64"/>
    </row>
    <row r="198" spans="1:2" hidden="1">
      <c r="A198" s="62"/>
      <c r="B198" s="64"/>
    </row>
    <row r="199" spans="1:2" hidden="1">
      <c r="A199" s="62"/>
      <c r="B199" s="64"/>
    </row>
    <row r="200" spans="1:2" hidden="1">
      <c r="A200" s="62"/>
      <c r="B200" s="64"/>
    </row>
    <row r="201" spans="1:2" hidden="1"/>
    <row r="202" spans="1:2" hidden="1">
      <c r="B202" s="55"/>
    </row>
    <row r="203" spans="1:2" hidden="1">
      <c r="B203" s="55"/>
    </row>
    <row r="204" spans="1:2" hidden="1">
      <c r="A204" s="65"/>
      <c r="B204" s="66"/>
    </row>
    <row r="205" spans="1:2" hidden="1">
      <c r="A205" s="67"/>
      <c r="B205" s="68"/>
    </row>
    <row r="206" spans="1:2" hidden="1">
      <c r="A206" s="69"/>
      <c r="B206" s="70"/>
    </row>
    <row r="207" spans="1:2" hidden="1">
      <c r="A207" s="69"/>
      <c r="B207" s="70"/>
    </row>
    <row r="208" spans="1:2" hidden="1">
      <c r="A208" s="69"/>
      <c r="B208" s="70"/>
    </row>
    <row r="209" spans="1:2" hidden="1">
      <c r="A209" s="71"/>
      <c r="B209" s="72"/>
    </row>
    <row r="210" spans="1:2" hidden="1">
      <c r="A210" s="73"/>
      <c r="B210" s="73"/>
    </row>
    <row r="211" spans="1:2" hidden="1">
      <c r="A211" s="73"/>
      <c r="B211" s="61"/>
    </row>
    <row r="212" spans="1:2" hidden="1">
      <c r="A212" s="74"/>
      <c r="B212" s="75"/>
    </row>
    <row r="213" spans="1:2" hidden="1">
      <c r="A213" s="74"/>
      <c r="B213" s="75"/>
    </row>
    <row r="214" spans="1:2" hidden="1">
      <c r="A214" s="73"/>
      <c r="B214" s="76"/>
    </row>
    <row r="215" spans="1:2" hidden="1">
      <c r="A215" s="74"/>
      <c r="B215" s="75"/>
    </row>
    <row r="216" spans="1:2" hidden="1">
      <c r="A216" s="74"/>
      <c r="B216" s="75"/>
    </row>
    <row r="217" spans="1:2" hidden="1">
      <c r="A217" s="74"/>
      <c r="B217" s="75"/>
    </row>
    <row r="218" spans="1:2" hidden="1">
      <c r="A218" s="74"/>
      <c r="B218" s="75"/>
    </row>
    <row r="219" spans="1:2" hidden="1">
      <c r="A219" s="74"/>
      <c r="B219" s="75"/>
    </row>
    <row r="220" spans="1:2" hidden="1">
      <c r="A220" s="74"/>
      <c r="B220" s="75"/>
    </row>
    <row r="221" spans="1:2" hidden="1">
      <c r="A221" s="74"/>
      <c r="B221" s="75"/>
    </row>
    <row r="222" spans="1:2" hidden="1">
      <c r="A222" s="74"/>
      <c r="B222" s="75"/>
    </row>
    <row r="223" spans="1:2" hidden="1">
      <c r="A223" s="74"/>
      <c r="B223" s="75"/>
    </row>
    <row r="224" spans="1:2" hidden="1">
      <c r="A224" s="74"/>
      <c r="B224" s="75"/>
    </row>
    <row r="225" spans="1:2" hidden="1">
      <c r="A225" s="74"/>
      <c r="B225" s="75"/>
    </row>
    <row r="226" spans="1:2" hidden="1">
      <c r="A226" s="74"/>
      <c r="B226" s="75"/>
    </row>
    <row r="227" spans="1:2" hidden="1">
      <c r="A227" s="77"/>
      <c r="B227" s="78"/>
    </row>
    <row r="228" spans="1:2" hidden="1">
      <c r="A228" s="77"/>
      <c r="B228" s="78"/>
    </row>
    <row r="229" spans="1:2" hidden="1">
      <c r="A229" s="77"/>
      <c r="B229" s="78"/>
    </row>
    <row r="230" spans="1:2" hidden="1">
      <c r="A230" s="77"/>
      <c r="B230" s="78"/>
    </row>
    <row r="231" spans="1:2" hidden="1">
      <c r="A231" s="77"/>
      <c r="B231" s="78"/>
    </row>
    <row r="232" spans="1:2" hidden="1">
      <c r="A232" s="77"/>
      <c r="B232" s="78"/>
    </row>
    <row r="233" spans="1:2" hidden="1">
      <c r="A233" s="77"/>
      <c r="B233" s="78"/>
    </row>
    <row r="234" spans="1:2" hidden="1">
      <c r="A234" s="77"/>
      <c r="B234" s="78"/>
    </row>
    <row r="235" spans="1:2" hidden="1">
      <c r="A235" s="77"/>
      <c r="B235" s="78"/>
    </row>
    <row r="236" spans="1:2" hidden="1">
      <c r="A236" s="77"/>
      <c r="B236" s="78"/>
    </row>
    <row r="237" spans="1:2" hidden="1"/>
    <row r="238" spans="1:2" hidden="1">
      <c r="B238" s="55"/>
    </row>
    <row r="239" spans="1:2" hidden="1">
      <c r="B239" s="55"/>
    </row>
    <row r="240" spans="1:2" hidden="1"/>
    <row r="241" spans="1:2" hidden="1">
      <c r="A241" s="58"/>
      <c r="B241" s="58"/>
    </row>
    <row r="242" spans="1:2" hidden="1">
      <c r="A242" s="58"/>
      <c r="B242" s="59"/>
    </row>
    <row r="243" spans="1:2" hidden="1">
      <c r="A243" s="58"/>
      <c r="B243" s="60"/>
    </row>
    <row r="244" spans="1:2" hidden="1">
      <c r="A244" s="58"/>
      <c r="B244" s="60"/>
    </row>
    <row r="245" spans="1:2" hidden="1">
      <c r="A245" s="58"/>
      <c r="B245" s="60"/>
    </row>
    <row r="246" spans="1:2" hidden="1">
      <c r="A246" s="58"/>
      <c r="B246" s="60"/>
    </row>
    <row r="247" spans="1:2" hidden="1">
      <c r="A247" s="58"/>
      <c r="B247" s="60"/>
    </row>
    <row r="248" spans="1:2" hidden="1">
      <c r="A248" s="58"/>
      <c r="B248" s="60"/>
    </row>
    <row r="249" spans="1:2" hidden="1">
      <c r="A249" s="58"/>
      <c r="B249" s="59"/>
    </row>
    <row r="250" spans="1:2" hidden="1">
      <c r="A250" s="58"/>
      <c r="B250" s="59"/>
    </row>
    <row r="251" spans="1:2" hidden="1">
      <c r="A251" s="58"/>
      <c r="B251" s="60"/>
    </row>
    <row r="252" spans="1:2" hidden="1">
      <c r="A252" s="58"/>
      <c r="B252" s="60"/>
    </row>
    <row r="253" spans="1:2" hidden="1">
      <c r="A253" s="58"/>
      <c r="B253" s="60"/>
    </row>
    <row r="254" spans="1:2" hidden="1">
      <c r="A254" s="58"/>
      <c r="B254" s="59"/>
    </row>
    <row r="255" spans="1:2" hidden="1">
      <c r="A255" s="58"/>
      <c r="B255" s="59"/>
    </row>
    <row r="256" spans="1:2" hidden="1">
      <c r="A256" s="58"/>
      <c r="B256" s="59"/>
    </row>
    <row r="257" spans="1:2" hidden="1">
      <c r="A257" s="58"/>
      <c r="B257" s="60"/>
    </row>
    <row r="258" spans="1:2" hidden="1">
      <c r="A258" s="58"/>
      <c r="B258" s="60"/>
    </row>
    <row r="259" spans="1:2" hidden="1">
      <c r="A259" s="58"/>
      <c r="B259" s="61"/>
    </row>
    <row r="260" spans="1:2" hidden="1">
      <c r="A260" s="58"/>
      <c r="B260" s="61"/>
    </row>
    <row r="261" spans="1:2" hidden="1">
      <c r="A261" s="58"/>
      <c r="B261" s="61"/>
    </row>
    <row r="262" spans="1:2" hidden="1">
      <c r="A262" s="58"/>
      <c r="B262" s="79"/>
    </row>
    <row r="263" spans="1:2" hidden="1">
      <c r="A263" s="58"/>
      <c r="B263" s="61"/>
    </row>
    <row r="264" spans="1:2" hidden="1">
      <c r="A264" s="58"/>
      <c r="B264" s="60"/>
    </row>
    <row r="265" spans="1:2" hidden="1">
      <c r="A265" s="58"/>
      <c r="B265" s="61"/>
    </row>
    <row r="266" spans="1:2" hidden="1"/>
    <row r="267" spans="1:2" hidden="1"/>
    <row r="268" spans="1:2" hidden="1"/>
    <row r="269" spans="1:2" hidden="1"/>
    <row r="270" spans="1:2" hidden="1"/>
  </sheetData>
  <mergeCells count="10">
    <mergeCell ref="A37:B37"/>
    <mergeCell ref="A38:B38"/>
    <mergeCell ref="A39:B39"/>
    <mergeCell ref="A161:B161"/>
    <mergeCell ref="A167:B167"/>
    <mergeCell ref="A158:B158"/>
    <mergeCell ref="A159:B159"/>
    <mergeCell ref="A160:B160"/>
    <mergeCell ref="A163:B163"/>
    <mergeCell ref="A165:B16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2023-02-03T02:20:40Z</dcterms:created>
  <dcterms:modified xsi:type="dcterms:W3CDTF">2023-03-06T09:36:36Z</dcterms:modified>
</cp:coreProperties>
</file>