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3" i="1"/>
  <c r="C84"/>
  <c r="C76"/>
  <c r="C53"/>
  <c r="C44"/>
  <c r="C34"/>
  <c r="C26"/>
  <c r="C14"/>
  <c r="C78"/>
</calcChain>
</file>

<file path=xl/sharedStrings.xml><?xml version="1.0" encoding="utf-8"?>
<sst xmlns="http://schemas.openxmlformats.org/spreadsheetml/2006/main" count="119" uniqueCount="116">
  <si>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</si>
  <si>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</si>
  <si>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</si>
  <si>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</si>
  <si>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</si>
  <si>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</si>
  <si>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</si>
  <si>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окон.</t>
  </si>
  <si>
    <t xml:space="preserve"> 1.4</t>
  </si>
  <si>
    <t>Мытье окон</t>
  </si>
  <si>
    <t>Очистка  площади кровли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</si>
  <si>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</si>
  <si>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</si>
  <si>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</si>
  <si>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</si>
  <si>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</si>
  <si>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</si>
  <si>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</si>
  <si>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</si>
  <si>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</si>
  <si>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</si>
  <si>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</si>
  <si>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</si>
  <si>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</si>
  <si>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</si>
  <si>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</si>
  <si>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</si>
  <si>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</si>
  <si>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</si>
  <si>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</si>
  <si>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</si>
  <si>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</si>
  <si>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</si>
  <si>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</si>
  <si>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</si>
  <si>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</si>
  <si>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</si>
  <si>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</si>
  <si>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</si>
  <si>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</si>
  <si>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</si>
  <si>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</si>
  <si>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</si>
  <si>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</si>
  <si>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</si>
  <si>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</si>
  <si>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</si>
  <si>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</si>
  <si>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</si>
  <si>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</si>
  <si>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</si>
  <si>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</si>
  <si>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</si>
  <si>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</si>
  <si>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</si>
  <si>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</si>
  <si>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</si>
  <si>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</si>
  <si>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</si>
  <si>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</si>
  <si>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</si>
  <si>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</si>
  <si>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</si>
  <si>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</si>
  <si>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</si>
  <si>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</si>
  <si>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</si>
  <si>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</si>
  <si>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</si>
  <si>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</si>
  <si>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</si>
  <si>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</si>
  <si>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</si>
  <si>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</si>
  <si>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</si>
  <si>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</si>
  <si>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</si>
  <si>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</si>
  <si>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установка розетки для маляров </t>
  </si>
  <si>
    <t xml:space="preserve"> 9.2</t>
  </si>
  <si>
    <t>Текущий ремонт систем водоснабжения и водоотведения (непредвиденные работы)</t>
  </si>
  <si>
    <t>смена паронитовых прокладок шлангов компрессора при промывке ВСО</t>
  </si>
  <si>
    <t>устранение засора канализации в МКД</t>
  </si>
  <si>
    <t>демонтаж прибора учета тепла в ремонт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</si>
  <si>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</si>
  <si>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</si>
  <si>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</si>
  <si>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>очистка козырьков от снега</t>
  </si>
  <si>
    <t>погрузка и развоз дресвы на МКД в мешках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</si>
  <si>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</si>
  <si>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</si>
  <si>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укрепление профлиста на контейнерной площадке</t>
  </si>
  <si>
    <t>ремонт подвальной двери:</t>
  </si>
  <si>
    <t xml:space="preserve">утепление металлического дверного полотна </t>
  </si>
  <si>
    <t xml:space="preserve">устройство отбойника на дверное полотно </t>
  </si>
  <si>
    <t>Устройство полов из керамогранита (1,2 пп)СМЕТА</t>
  </si>
  <si>
    <t>ремонт л/клеток 1,2пп</t>
  </si>
  <si>
    <t>итого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</si>
  <si>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</si>
  <si>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</si>
  <si>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</si>
  <si>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</si>
  <si>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12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</si>
  <si>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</si>
  <si>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</si>
  <si>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</si>
  <si>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</si>
  <si>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 xml:space="preserve">Дополнительные средства: план </t>
  </si>
  <si>
    <t>Дополнительные средства: фактически собраны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</si>
  <si>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</si>
  <si>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</si>
  <si>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</si>
  <si>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 xml:space="preserve"> 3.1</t>
  </si>
  <si>
    <t xml:space="preserve"> 4.2</t>
  </si>
  <si>
    <t xml:space="preserve"> 6.Дератизация</t>
  </si>
  <si>
    <t xml:space="preserve"> 7.Дезинсекция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</si>
</sst>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2" fontId="5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5" fillId="0" borderId="0" xfId="1" applyFont="1" applyBorder="1" applyAlignment="1">
      <alignment horizont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0" xfId="0" applyFont="1"/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2" fontId="5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2" fontId="3" fillId="0" borderId="0" xfId="0" applyNumberFormat="1" applyFont="1" applyAlignment="1">
      <alignment wrapText="1"/>
    </xf>
    <xf numFmtId="0" fontId="5" fillId="0" borderId="0" xfId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abSelected="1" topLeftCell="A61" workbookViewId="0">
      <selection activeCell="B49" sqref="B49"/>
    </sheetView>
  </sheetViews>
  <sheetFormatPr defaultColWidth="9.109375" defaultRowHeight="15.6"/>
  <cols>
    <col min="1" max="1" width="7.6640625" style="11" customWidth="1"/>
    <col min="2" max="2" width="71.33203125" style="11" customWidth="1"/>
    <col min="3" max="3" width="16.88671875" style="32" customWidth="1"/>
    <col min="4" max="200" width="9.109375" style="11" customWidth="1"/>
    <col min="201" max="201" width="4.4414062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5.5546875" style="11" customWidth="1"/>
    <col min="207" max="207" width="7.109375" style="11" customWidth="1"/>
    <col min="208" max="208" width="11.6640625" style="11" customWidth="1"/>
    <col min="209" max="209" width="8.88671875" style="11" customWidth="1"/>
    <col min="210" max="210" width="6.6640625" style="11" customWidth="1"/>
    <col min="211" max="211" width="7.5546875" style="11" customWidth="1"/>
    <col min="212" max="212" width="10.88671875" style="11" customWidth="1"/>
    <col min="213" max="214" width="6.6640625" style="11" customWidth="1"/>
    <col min="215" max="215" width="7" style="11" customWidth="1"/>
    <col min="216" max="216" width="11" style="11" customWidth="1"/>
    <col min="217" max="217" width="7.5546875" style="11" customWidth="1"/>
    <col min="218" max="218" width="6.6640625" style="11" customWidth="1"/>
    <col min="219" max="219" width="7.6640625" style="11" customWidth="1"/>
    <col min="220" max="220" width="9.109375" style="11" customWidth="1"/>
    <col min="221" max="221" width="10.109375" style="11" customWidth="1"/>
    <col min="222" max="246" width="9.109375" style="11" customWidth="1"/>
    <col min="247" max="247" width="10" style="11" customWidth="1"/>
    <col min="248" max="16384" width="9.109375" style="11"/>
  </cols>
  <sheetData>
    <row r="1" spans="1:3" s="6" customFormat="1">
      <c r="A1" s="33" t="s">
        <v>103</v>
      </c>
      <c r="B1" s="33"/>
      <c r="C1" s="5"/>
    </row>
    <row r="2" spans="1:3" s="6" customFormat="1">
      <c r="A2" s="33" t="s">
        <v>101</v>
      </c>
      <c r="B2" s="33"/>
      <c r="C2" s="5"/>
    </row>
    <row r="3" spans="1:3" s="6" customFormat="1">
      <c r="A3" s="33" t="s">
        <v>102</v>
      </c>
      <c r="B3" s="33"/>
      <c r="C3" s="5"/>
    </row>
    <row r="4" spans="1:3" s="6" customFormat="1">
      <c r="A4" s="4"/>
      <c r="B4" s="4"/>
      <c r="C4" s="5"/>
    </row>
    <row r="5" spans="1:3" s="7" customFormat="1" ht="16.2">
      <c r="A5" s="2"/>
      <c r="B5" s="3" t="s">
        <v>104</v>
      </c>
      <c r="C5" s="1">
        <v>-108395.16699999999</v>
      </c>
    </row>
    <row r="6" spans="1:3">
      <c r="A6" s="8"/>
      <c r="B6" s="9" t="s">
        <v>0</v>
      </c>
      <c r="C6" s="10"/>
    </row>
    <row r="7" spans="1:3" ht="18" customHeight="1">
      <c r="A7" s="12" t="s">
        <v>1</v>
      </c>
      <c r="B7" s="8" t="s">
        <v>2</v>
      </c>
      <c r="C7" s="10"/>
    </row>
    <row r="8" spans="1:3" s="13" customFormat="1" ht="17.25" customHeight="1">
      <c r="A8" s="12"/>
      <c r="B8" s="8" t="s">
        <v>3</v>
      </c>
      <c r="C8" s="10">
        <v>3614.6760000000004</v>
      </c>
    </row>
    <row r="9" spans="1:3" s="13" customFormat="1">
      <c r="A9" s="14" t="s">
        <v>4</v>
      </c>
      <c r="B9" s="8" t="s">
        <v>5</v>
      </c>
      <c r="C9" s="10"/>
    </row>
    <row r="10" spans="1:3" s="13" customFormat="1">
      <c r="A10" s="12"/>
      <c r="B10" s="8" t="s">
        <v>3</v>
      </c>
      <c r="C10" s="10">
        <v>8513.1239999999998</v>
      </c>
    </row>
    <row r="11" spans="1:3" s="13" customFormat="1" ht="46.8">
      <c r="A11" s="12" t="s">
        <v>6</v>
      </c>
      <c r="B11" s="8" t="s">
        <v>7</v>
      </c>
      <c r="C11" s="10">
        <v>961.0680000000001</v>
      </c>
    </row>
    <row r="12" spans="1:3" s="13" customFormat="1" ht="20.25" customHeight="1">
      <c r="A12" s="12" t="s">
        <v>8</v>
      </c>
      <c r="B12" s="8" t="s">
        <v>9</v>
      </c>
      <c r="C12" s="10">
        <v>41.24</v>
      </c>
    </row>
    <row r="13" spans="1:3" ht="18" customHeight="1">
      <c r="A13" s="12" t="s">
        <v>111</v>
      </c>
      <c r="B13" s="8" t="s">
        <v>10</v>
      </c>
      <c r="C13" s="10">
        <v>511.22399999999999</v>
      </c>
    </row>
    <row r="14" spans="1:3">
      <c r="A14" s="12"/>
      <c r="B14" s="9" t="s">
        <v>11</v>
      </c>
      <c r="C14" s="1">
        <f>SUM(C8:C13)</f>
        <v>13641.331999999999</v>
      </c>
    </row>
    <row r="15" spans="1:3" ht="31.2">
      <c r="A15" s="12" t="s">
        <v>12</v>
      </c>
      <c r="B15" s="9" t="s">
        <v>13</v>
      </c>
      <c r="C15" s="10"/>
    </row>
    <row r="16" spans="1:3" ht="21.75" customHeight="1">
      <c r="A16" s="12" t="s">
        <v>14</v>
      </c>
      <c r="B16" s="8" t="s">
        <v>15</v>
      </c>
      <c r="C16" s="10">
        <v>2997.0960000000005</v>
      </c>
    </row>
    <row r="17" spans="1:3">
      <c r="A17" s="12" t="s">
        <v>16</v>
      </c>
      <c r="B17" s="8" t="s">
        <v>17</v>
      </c>
      <c r="C17" s="10">
        <v>1798.28</v>
      </c>
    </row>
    <row r="18" spans="1:3">
      <c r="A18" s="12" t="s">
        <v>18</v>
      </c>
      <c r="B18" s="8" t="s">
        <v>19</v>
      </c>
      <c r="C18" s="10">
        <v>701.62400000000002</v>
      </c>
    </row>
    <row r="19" spans="1:3">
      <c r="A19" s="12" t="s">
        <v>20</v>
      </c>
      <c r="B19" s="8" t="s">
        <v>21</v>
      </c>
      <c r="C19" s="10">
        <v>638.39</v>
      </c>
    </row>
    <row r="20" spans="1:3">
      <c r="A20" s="12" t="s">
        <v>22</v>
      </c>
      <c r="B20" s="8" t="s">
        <v>23</v>
      </c>
      <c r="C20" s="10">
        <v>3701.1519999999996</v>
      </c>
    </row>
    <row r="21" spans="1:3">
      <c r="A21" s="12" t="s">
        <v>24</v>
      </c>
      <c r="B21" s="8" t="s">
        <v>25</v>
      </c>
      <c r="C21" s="10">
        <v>5237.7909999999993</v>
      </c>
    </row>
    <row r="22" spans="1:3">
      <c r="A22" s="12" t="s">
        <v>26</v>
      </c>
      <c r="B22" s="8" t="s">
        <v>27</v>
      </c>
      <c r="C22" s="10">
        <v>987.59999999999991</v>
      </c>
    </row>
    <row r="23" spans="1:3" ht="31.2">
      <c r="A23" s="12" t="s">
        <v>28</v>
      </c>
      <c r="B23" s="8" t="s">
        <v>29</v>
      </c>
      <c r="C23" s="10">
        <v>169.2</v>
      </c>
    </row>
    <row r="24" spans="1:3" ht="46.8">
      <c r="A24" s="12" t="s">
        <v>30</v>
      </c>
      <c r="B24" s="8" t="s">
        <v>31</v>
      </c>
      <c r="C24" s="10">
        <v>3164.6160000000004</v>
      </c>
    </row>
    <row r="25" spans="1:3" ht="18" customHeight="1">
      <c r="A25" s="12" t="s">
        <v>32</v>
      </c>
      <c r="B25" s="8" t="s">
        <v>33</v>
      </c>
      <c r="C25" s="10">
        <v>1147.509</v>
      </c>
    </row>
    <row r="26" spans="1:3">
      <c r="A26" s="12"/>
      <c r="B26" s="9" t="s">
        <v>34</v>
      </c>
      <c r="C26" s="1">
        <f>SUM(C16:C25)</f>
        <v>20543.258000000002</v>
      </c>
    </row>
    <row r="27" spans="1:3">
      <c r="A27" s="12"/>
      <c r="B27" s="9" t="s">
        <v>35</v>
      </c>
      <c r="C27" s="10"/>
    </row>
    <row r="28" spans="1:3">
      <c r="A28" s="15" t="s">
        <v>112</v>
      </c>
      <c r="B28" s="8" t="s">
        <v>37</v>
      </c>
      <c r="C28" s="10">
        <v>5898.4560000000001</v>
      </c>
    </row>
    <row r="29" spans="1:3">
      <c r="A29" s="15" t="s">
        <v>36</v>
      </c>
      <c r="B29" s="8" t="s">
        <v>39</v>
      </c>
      <c r="C29" s="10">
        <v>4349.8</v>
      </c>
    </row>
    <row r="30" spans="1:3">
      <c r="A30" s="15" t="s">
        <v>38</v>
      </c>
      <c r="B30" s="8" t="s">
        <v>41</v>
      </c>
      <c r="C30" s="10">
        <v>2405</v>
      </c>
    </row>
    <row r="31" spans="1:3">
      <c r="A31" s="15" t="s">
        <v>40</v>
      </c>
      <c r="B31" s="8" t="s">
        <v>43</v>
      </c>
      <c r="C31" s="10">
        <v>330.2</v>
      </c>
    </row>
    <row r="32" spans="1:3">
      <c r="A32" s="15" t="s">
        <v>42</v>
      </c>
      <c r="B32" s="8" t="s">
        <v>45</v>
      </c>
      <c r="C32" s="10">
        <v>330.12</v>
      </c>
    </row>
    <row r="33" spans="1:3">
      <c r="A33" s="12" t="s">
        <v>44</v>
      </c>
      <c r="B33" s="8" t="s">
        <v>48</v>
      </c>
      <c r="C33" s="10">
        <v>630.95000000000005</v>
      </c>
    </row>
    <row r="34" spans="1:3">
      <c r="A34" s="12"/>
      <c r="B34" s="9" t="s">
        <v>49</v>
      </c>
      <c r="C34" s="1">
        <f>SUM(C28:C33)</f>
        <v>13944.526000000003</v>
      </c>
    </row>
    <row r="35" spans="1:3">
      <c r="A35" s="12"/>
      <c r="B35" s="9" t="s">
        <v>50</v>
      </c>
      <c r="C35" s="10"/>
    </row>
    <row r="36" spans="1:3" s="17" customFormat="1">
      <c r="A36" s="15" t="s">
        <v>51</v>
      </c>
      <c r="B36" s="8" t="s">
        <v>52</v>
      </c>
      <c r="C36" s="16">
        <v>3231.7829999999999</v>
      </c>
    </row>
    <row r="37" spans="1:3">
      <c r="A37" s="12" t="s">
        <v>113</v>
      </c>
      <c r="B37" s="8" t="s">
        <v>54</v>
      </c>
      <c r="C37" s="10">
        <v>5420.7379999999994</v>
      </c>
    </row>
    <row r="38" spans="1:3" ht="31.2">
      <c r="A38" s="12" t="s">
        <v>53</v>
      </c>
      <c r="B38" s="8" t="s">
        <v>56</v>
      </c>
      <c r="C38" s="10">
        <v>3231.7829999999999</v>
      </c>
    </row>
    <row r="39" spans="1:3">
      <c r="A39" s="12" t="s">
        <v>55</v>
      </c>
      <c r="B39" s="8" t="s">
        <v>57</v>
      </c>
      <c r="C39" s="10">
        <v>1130.67</v>
      </c>
    </row>
    <row r="40" spans="1:3">
      <c r="A40" s="12"/>
      <c r="B40" s="9" t="s">
        <v>58</v>
      </c>
      <c r="C40" s="1">
        <v>13014.973999999998</v>
      </c>
    </row>
    <row r="41" spans="1:3">
      <c r="A41" s="12"/>
      <c r="B41" s="9" t="s">
        <v>59</v>
      </c>
      <c r="C41" s="10"/>
    </row>
    <row r="42" spans="1:3" ht="31.2">
      <c r="A42" s="12" t="s">
        <v>60</v>
      </c>
      <c r="B42" s="8" t="s">
        <v>61</v>
      </c>
      <c r="C42" s="10">
        <v>6020.8560000000007</v>
      </c>
    </row>
    <row r="43" spans="1:3" ht="19.5" customHeight="1">
      <c r="A43" s="12" t="s">
        <v>62</v>
      </c>
      <c r="B43" s="8" t="s">
        <v>63</v>
      </c>
      <c r="C43" s="10">
        <v>1682.2980000000002</v>
      </c>
    </row>
    <row r="44" spans="1:3">
      <c r="A44" s="12"/>
      <c r="B44" s="9" t="s">
        <v>64</v>
      </c>
      <c r="C44" s="1">
        <f>SUM(C42:C43)</f>
        <v>7703.1540000000005</v>
      </c>
    </row>
    <row r="45" spans="1:3">
      <c r="A45" s="18"/>
      <c r="B45" s="9" t="s">
        <v>114</v>
      </c>
      <c r="C45" s="1">
        <v>1177.5999999999999</v>
      </c>
    </row>
    <row r="46" spans="1:3">
      <c r="A46" s="18"/>
      <c r="B46" s="9" t="s">
        <v>115</v>
      </c>
      <c r="C46" s="1">
        <v>1155.2</v>
      </c>
    </row>
    <row r="47" spans="1:3">
      <c r="A47" s="12"/>
      <c r="B47" s="9" t="s">
        <v>65</v>
      </c>
      <c r="C47" s="10"/>
    </row>
    <row r="48" spans="1:3" ht="18" customHeight="1">
      <c r="A48" s="12" t="s">
        <v>66</v>
      </c>
      <c r="B48" s="8" t="s">
        <v>67</v>
      </c>
      <c r="C48" s="10">
        <v>3616.9800000000005</v>
      </c>
    </row>
    <row r="49" spans="1:3" ht="18.75" customHeight="1">
      <c r="A49" s="12" t="s">
        <v>68</v>
      </c>
      <c r="B49" s="8" t="s">
        <v>69</v>
      </c>
      <c r="C49" s="10">
        <v>4800.12</v>
      </c>
    </row>
    <row r="50" spans="1:3" ht="46.8">
      <c r="A50" s="12"/>
      <c r="B50" s="8" t="s">
        <v>70</v>
      </c>
      <c r="C50" s="10">
        <v>3521.579999999999</v>
      </c>
    </row>
    <row r="51" spans="1:3" ht="46.8">
      <c r="A51" s="12"/>
      <c r="B51" s="8" t="s">
        <v>71</v>
      </c>
      <c r="C51" s="10">
        <v>3521.579999999999</v>
      </c>
    </row>
    <row r="52" spans="1:3" ht="46.8">
      <c r="A52" s="12"/>
      <c r="B52" s="8" t="s">
        <v>72</v>
      </c>
      <c r="C52" s="10">
        <v>3521.579999999999</v>
      </c>
    </row>
    <row r="53" spans="1:3">
      <c r="A53" s="12"/>
      <c r="B53" s="9" t="s">
        <v>73</v>
      </c>
      <c r="C53" s="1">
        <f>SUM(C48:C52)</f>
        <v>18981.839999999997</v>
      </c>
    </row>
    <row r="54" spans="1:3">
      <c r="A54" s="12"/>
      <c r="B54" s="9" t="s">
        <v>74</v>
      </c>
      <c r="C54" s="10"/>
    </row>
    <row r="55" spans="1:3">
      <c r="A55" s="12" t="s">
        <v>75</v>
      </c>
      <c r="B55" s="9" t="s">
        <v>76</v>
      </c>
      <c r="C55" s="10"/>
    </row>
    <row r="56" spans="1:3">
      <c r="A56" s="12"/>
      <c r="B56" s="19" t="s">
        <v>77</v>
      </c>
      <c r="C56" s="10">
        <v>370.31</v>
      </c>
    </row>
    <row r="57" spans="1:3">
      <c r="A57" s="12"/>
      <c r="B57" s="20" t="s">
        <v>77</v>
      </c>
      <c r="C57" s="10">
        <v>402.16</v>
      </c>
    </row>
    <row r="58" spans="1:3">
      <c r="A58" s="12"/>
      <c r="B58" s="19" t="s">
        <v>77</v>
      </c>
      <c r="C58" s="10">
        <v>402.16</v>
      </c>
    </row>
    <row r="59" spans="1:3">
      <c r="A59" s="12"/>
      <c r="B59" s="21" t="s">
        <v>78</v>
      </c>
      <c r="C59" s="10">
        <v>197.48</v>
      </c>
    </row>
    <row r="60" spans="1:3" ht="31.2">
      <c r="A60" s="12" t="s">
        <v>79</v>
      </c>
      <c r="B60" s="9" t="s">
        <v>80</v>
      </c>
      <c r="C60" s="10"/>
    </row>
    <row r="61" spans="1:3" ht="31.2">
      <c r="A61" s="22"/>
      <c r="B61" s="19" t="s">
        <v>81</v>
      </c>
      <c r="C61" s="10">
        <v>0</v>
      </c>
    </row>
    <row r="62" spans="1:3">
      <c r="A62" s="22"/>
      <c r="B62" s="20" t="s">
        <v>82</v>
      </c>
      <c r="C62" s="10">
        <v>0</v>
      </c>
    </row>
    <row r="63" spans="1:3">
      <c r="A63" s="22"/>
      <c r="B63" s="21" t="s">
        <v>83</v>
      </c>
      <c r="C63" s="10">
        <v>515.82000000000005</v>
      </c>
    </row>
    <row r="64" spans="1:3" ht="31.2">
      <c r="A64" s="12" t="s">
        <v>84</v>
      </c>
      <c r="B64" s="9" t="s">
        <v>85</v>
      </c>
      <c r="C64" s="10"/>
    </row>
    <row r="65" spans="1:6">
      <c r="A65" s="12"/>
      <c r="B65" s="19" t="s">
        <v>86</v>
      </c>
      <c r="C65" s="10">
        <v>494.37599999999998</v>
      </c>
    </row>
    <row r="66" spans="1:6">
      <c r="A66" s="12"/>
      <c r="B66" s="8" t="s">
        <v>87</v>
      </c>
      <c r="C66" s="10">
        <v>186.42000000000002</v>
      </c>
    </row>
    <row r="67" spans="1:6">
      <c r="A67" s="12"/>
      <c r="B67" s="21" t="s">
        <v>88</v>
      </c>
      <c r="C67" s="10">
        <v>383.67500000000001</v>
      </c>
    </row>
    <row r="68" spans="1:6">
      <c r="A68" s="12"/>
      <c r="B68" s="8" t="s">
        <v>89</v>
      </c>
      <c r="C68" s="10">
        <v>1500</v>
      </c>
    </row>
    <row r="69" spans="1:6">
      <c r="A69" s="12"/>
      <c r="B69" s="8" t="s">
        <v>90</v>
      </c>
      <c r="C69" s="10">
        <v>244.4</v>
      </c>
    </row>
    <row r="70" spans="1:6">
      <c r="A70" s="12"/>
      <c r="B70" s="8" t="s">
        <v>91</v>
      </c>
      <c r="C70" s="10">
        <v>377.58749999999998</v>
      </c>
    </row>
    <row r="71" spans="1:6">
      <c r="A71" s="12"/>
      <c r="B71" s="9" t="s">
        <v>92</v>
      </c>
      <c r="C71" s="10">
        <v>0</v>
      </c>
    </row>
    <row r="72" spans="1:6">
      <c r="A72" s="12" t="s">
        <v>46</v>
      </c>
      <c r="B72" s="8" t="s">
        <v>93</v>
      </c>
      <c r="C72" s="10">
        <v>1054.4104</v>
      </c>
    </row>
    <row r="73" spans="1:6">
      <c r="A73" s="12" t="s">
        <v>47</v>
      </c>
      <c r="B73" s="8" t="s">
        <v>94</v>
      </c>
      <c r="C73" s="10">
        <v>506.73699999999997</v>
      </c>
    </row>
    <row r="74" spans="1:6">
      <c r="A74" s="12"/>
      <c r="B74" s="8" t="s">
        <v>95</v>
      </c>
      <c r="C74" s="10">
        <v>42551.09</v>
      </c>
    </row>
    <row r="75" spans="1:6">
      <c r="A75" s="12"/>
      <c r="B75" s="20" t="s">
        <v>96</v>
      </c>
      <c r="C75" s="10">
        <v>100000</v>
      </c>
    </row>
    <row r="76" spans="1:6">
      <c r="A76" s="12"/>
      <c r="B76" s="21" t="s">
        <v>97</v>
      </c>
      <c r="C76" s="1">
        <f>SUM(C56:C75)</f>
        <v>149186.62589999998</v>
      </c>
    </row>
    <row r="77" spans="1:6" ht="17.25" customHeight="1">
      <c r="A77" s="18" t="s">
        <v>98</v>
      </c>
      <c r="B77" s="8" t="s">
        <v>99</v>
      </c>
      <c r="C77" s="1">
        <v>22814.322000000004</v>
      </c>
    </row>
    <row r="78" spans="1:6">
      <c r="A78" s="8"/>
      <c r="B78" s="9" t="s">
        <v>100</v>
      </c>
      <c r="C78" s="1">
        <f>C14+C26+C34+C40+C44+C45+C46+C53+C76+C77</f>
        <v>262162.83189999999</v>
      </c>
    </row>
    <row r="79" spans="1:6" s="28" customFormat="1">
      <c r="A79" s="23"/>
      <c r="B79" s="24" t="s">
        <v>105</v>
      </c>
      <c r="C79" s="25">
        <v>171771.47</v>
      </c>
      <c r="D79" s="26"/>
      <c r="E79" s="27"/>
      <c r="F79" s="27"/>
    </row>
    <row r="80" spans="1:6" s="6" customFormat="1">
      <c r="A80" s="23"/>
      <c r="B80" s="24" t="s">
        <v>106</v>
      </c>
      <c r="C80" s="25">
        <v>123695.9</v>
      </c>
      <c r="D80" s="26"/>
      <c r="E80" s="26"/>
      <c r="F80" s="26"/>
    </row>
    <row r="81" spans="1:6" s="6" customFormat="1">
      <c r="A81" s="23"/>
      <c r="B81" s="24" t="s">
        <v>107</v>
      </c>
      <c r="C81" s="25"/>
      <c r="D81" s="26"/>
      <c r="E81" s="26"/>
      <c r="F81" s="26"/>
    </row>
    <row r="82" spans="1:6" s="6" customFormat="1">
      <c r="A82" s="23"/>
      <c r="B82" s="24" t="s">
        <v>108</v>
      </c>
      <c r="C82" s="25"/>
      <c r="D82" s="26"/>
      <c r="E82" s="26"/>
      <c r="F82" s="26"/>
    </row>
    <row r="83" spans="1:6" s="6" customFormat="1">
      <c r="A83" s="23"/>
      <c r="B83" s="24" t="s">
        <v>110</v>
      </c>
      <c r="C83" s="29">
        <f>C80+C82-C78</f>
        <v>-138466.9319</v>
      </c>
      <c r="D83" s="27"/>
      <c r="E83" s="27"/>
      <c r="F83" s="27"/>
    </row>
    <row r="84" spans="1:6" s="6" customFormat="1">
      <c r="A84" s="23"/>
      <c r="B84" s="24" t="s">
        <v>109</v>
      </c>
      <c r="C84" s="29">
        <f>C5+C83</f>
        <v>-246862.09889999998</v>
      </c>
      <c r="D84" s="27"/>
      <c r="E84" s="27"/>
      <c r="F84" s="27"/>
    </row>
    <row r="85" spans="1:6" s="31" customFormat="1">
      <c r="A85" s="34"/>
      <c r="B85" s="34"/>
      <c r="C85" s="30"/>
    </row>
    <row r="86" spans="1:6" s="31" customFormat="1">
      <c r="A86" s="34"/>
      <c r="B86" s="34"/>
      <c r="C86" s="30"/>
    </row>
  </sheetData>
  <mergeCells count="5">
    <mergeCell ref="A1:B1"/>
    <mergeCell ref="A3:B3"/>
    <mergeCell ref="A85:B85"/>
    <mergeCell ref="A86:B86"/>
    <mergeCell ref="A2:B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2023-01-13T01:54:20Z</dcterms:created>
  <dcterms:modified xsi:type="dcterms:W3CDTF">2023-02-15T02:52:03Z</dcterms:modified>
</cp:coreProperties>
</file>