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9" i="1"/>
  <c r="C90"/>
  <c r="C83"/>
  <c r="C53"/>
  <c r="C46"/>
  <c r="C43"/>
  <c r="C39"/>
  <c r="C33"/>
  <c r="C25"/>
  <c r="C13"/>
  <c r="C85"/>
</calcChain>
</file>

<file path=xl/sharedStrings.xml><?xml version="1.0" encoding="utf-8"?>
<sst xmlns="http://schemas.openxmlformats.org/spreadsheetml/2006/main" count="123" uniqueCount="122">
  <si>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</si>
  <si>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</si>
  <si>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</si>
  <si>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</si>
  <si>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</si>
  <si>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</si>
  <si>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</si>
  <si>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</si>
  <si>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</si>
  <si>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</si>
  <si>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</si>
  <si>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</si>
  <si>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</si>
  <si>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</si>
  <si>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</si>
  <si>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</si>
  <si>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</si>
  <si>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</si>
  <si>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</si>
  <si>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</si>
  <si>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</si>
  <si>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</si>
  <si>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</si>
  <si>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</si>
  <si>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</si>
  <si>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</si>
  <si>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</si>
  <si>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</si>
  <si>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</si>
  <si>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</si>
  <si>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</si>
  <si>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</si>
  <si>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</si>
  <si>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</si>
  <si>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</si>
  <si>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</si>
  <si>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</si>
  <si>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</si>
  <si>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</si>
  <si>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</si>
  <si>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</si>
  <si>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</si>
  <si>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</si>
  <si>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</si>
  <si>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</si>
  <si>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</si>
  <si>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</si>
  <si>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</si>
  <si>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</si>
  <si>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</si>
  <si>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</si>
  <si>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</si>
  <si>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</si>
  <si>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</si>
  <si>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</si>
  <si>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</si>
  <si>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</si>
  <si>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</si>
  <si>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</si>
  <si>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</si>
  <si>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</si>
  <si>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</si>
  <si>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</si>
  <si>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</si>
  <si>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</si>
  <si>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</si>
  <si>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</si>
  <si>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</si>
  <si>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</si>
  <si>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</si>
  <si>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</si>
  <si>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</si>
  <si>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</si>
  <si>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</si>
  <si>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</si>
  <si>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устранение обрыва кв.10</t>
  </si>
  <si>
    <t>смена пакетного выключателя кв.10</t>
  </si>
  <si>
    <t xml:space="preserve">смена пакетного выключателя в эл.щитке ПВ 2*40 кв.10 </t>
  </si>
  <si>
    <t xml:space="preserve">смена энергосберегающего патрона </t>
  </si>
  <si>
    <t>смена энергосберегающего патрона 1п тамбур</t>
  </si>
  <si>
    <t xml:space="preserve"> 9.2</t>
  </si>
  <si>
    <t>Текущий ремонт систем водоснабжения и водоотведения (непредвиденные работы)</t>
  </si>
  <si>
    <t>смена паронитовых прокладок шлангов компрессора при промывке ВСО</t>
  </si>
  <si>
    <t>подготовка оборудования ИТП к промывке системы отопления (узел ввода ГВС):</t>
  </si>
  <si>
    <t>установка ниппеля Ду 20мм латунь</t>
  </si>
  <si>
    <t>установка ниппель перехода Ду 20/25</t>
  </si>
  <si>
    <t>в</t>
  </si>
  <si>
    <t>уплотнение соединений сантехническим льном</t>
  </si>
  <si>
    <t>устранение засора канализации в МКД</t>
  </si>
  <si>
    <t>замена крана шарового Ду 15 кв.7</t>
  </si>
  <si>
    <t>смена вводного счктчика хвс Ду 15</t>
  </si>
  <si>
    <t>устранение засора коллектор</t>
  </si>
  <si>
    <t xml:space="preserve"> 9.3</t>
  </si>
  <si>
    <t>Текущий ремонт конструктивных элементов (непредвиденные работы)</t>
  </si>
  <si>
    <t>утепление продухов мин.плитой</t>
  </si>
  <si>
    <t>удаление сосулей  и наледи с кровли с телевышки</t>
  </si>
  <si>
    <t>стоимость работы телевышки</t>
  </si>
  <si>
    <t xml:space="preserve">удаление сосулей  </t>
  </si>
  <si>
    <t>очистка козырьков от снега</t>
  </si>
  <si>
    <t>погрузка и развоз дресвы на МКД в мешках</t>
  </si>
  <si>
    <t xml:space="preserve">вывоз веток со стоянки ТБО  </t>
  </si>
  <si>
    <t xml:space="preserve">установка контейнера - сетку для раздельного сбора мусора </t>
  </si>
  <si>
    <t>укрепление профлиста на контейнерной площадке</t>
  </si>
  <si>
    <t>прочистка вентканала кв.9</t>
  </si>
  <si>
    <t xml:space="preserve">                                    Итого по п.9</t>
  </si>
  <si>
    <t xml:space="preserve">     Итого сумма затрат по дому</t>
  </si>
  <si>
    <t>по управлению и обслуживанию</t>
  </si>
  <si>
    <t>МКД по ул.Гоголя 16</t>
  </si>
  <si>
    <t xml:space="preserve">Отчет за 2022 г. </t>
  </si>
  <si>
    <t>Результат на 01.01.2022г. ("+"- экономия, "-" - перерасход)</t>
  </si>
  <si>
    <t>Очистка  площади кровли   от мусора с ТВ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</si>
  <si>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</si>
  <si>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</si>
  <si>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</si>
  <si>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2022 год "+" - экономия "-" - перерасход</t>
  </si>
  <si>
    <t xml:space="preserve"> 1.4</t>
  </si>
  <si>
    <t xml:space="preserve"> 3.1</t>
  </si>
  <si>
    <t xml:space="preserve"> 4.2</t>
  </si>
  <si>
    <t>6.Дератизация</t>
  </si>
  <si>
    <t>7.Дезинсекция</t>
  </si>
  <si>
    <t>10. Управление многоквартирным домом</t>
  </si>
  <si>
    <t>Дополнительные средства на установку прибора учета тепла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</si>
</sst>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2" fontId="5" fillId="0" borderId="1" xfId="2" applyNumberFormat="1" applyFont="1" applyBorder="1" applyAlignment="1"/>
    <xf numFmtId="0" fontId="5" fillId="0" borderId="0" xfId="1" applyFont="1" applyBorder="1" applyAlignment="1">
      <alignment horizontal="center"/>
    </xf>
    <xf numFmtId="2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1" xfId="0" applyNumberFormat="1" applyFont="1" applyBorder="1" applyAlignment="1">
      <alignment wrapText="1"/>
    </xf>
    <xf numFmtId="16" fontId="3" fillId="0" borderId="1" xfId="0" applyNumberFormat="1" applyFont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3" fillId="0" borderId="0" xfId="0" applyFont="1"/>
    <xf numFmtId="0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wrapText="1"/>
    </xf>
    <xf numFmtId="0" fontId="5" fillId="0" borderId="1" xfId="1" applyFont="1" applyBorder="1"/>
    <xf numFmtId="2" fontId="5" fillId="0" borderId="3" xfId="0" applyNumberFormat="1" applyFont="1" applyBorder="1" applyAlignment="1">
      <alignment wrapText="1"/>
    </xf>
    <xf numFmtId="0" fontId="3" fillId="0" borderId="1" xfId="1" applyFont="1" applyBorder="1" applyAlignment="1">
      <alignment horizontal="center"/>
    </xf>
    <xf numFmtId="2" fontId="5" fillId="0" borderId="1" xfId="2" applyNumberFormat="1" applyFont="1" applyFill="1" applyBorder="1" applyAlignment="1"/>
    <xf numFmtId="2" fontId="3" fillId="0" borderId="0" xfId="1" applyNumberFormat="1" applyFont="1"/>
    <xf numFmtId="0" fontId="3" fillId="0" borderId="0" xfId="1" applyFont="1"/>
    <xf numFmtId="2" fontId="3" fillId="0" borderId="0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3" fillId="0" borderId="0" xfId="0" applyNumberFormat="1" applyFont="1" applyFill="1" applyAlignment="1">
      <alignment wrapText="1"/>
    </xf>
    <xf numFmtId="0" fontId="5" fillId="0" borderId="0" xfId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2"/>
  <sheetViews>
    <sheetView tabSelected="1" topLeftCell="A70" workbookViewId="0">
      <selection activeCell="C90" sqref="C90"/>
    </sheetView>
  </sheetViews>
  <sheetFormatPr defaultColWidth="9.109375" defaultRowHeight="15.6"/>
  <cols>
    <col min="1" max="1" width="7.6640625" style="12" customWidth="1"/>
    <col min="2" max="2" width="67.5546875" style="12" customWidth="1"/>
    <col min="3" max="3" width="15.33203125" style="36" customWidth="1"/>
    <col min="4" max="10" width="9.109375" style="11" customWidth="1"/>
    <col min="11" max="200" width="9.109375" style="12" customWidth="1"/>
    <col min="201" max="201" width="5.33203125" style="12" customWidth="1"/>
    <col min="202" max="202" width="49.5546875" style="12" customWidth="1"/>
    <col min="203" max="203" width="8.44140625" style="12" customWidth="1"/>
    <col min="204" max="204" width="7.33203125" style="12" customWidth="1"/>
    <col min="205" max="205" width="8.109375" style="12" customWidth="1"/>
    <col min="206" max="206" width="6.88671875" style="12" customWidth="1"/>
    <col min="207" max="207" width="12.5546875" style="12" customWidth="1"/>
    <col min="208" max="208" width="11.88671875" style="12" customWidth="1"/>
    <col min="209" max="209" width="6.6640625" style="12" customWidth="1"/>
    <col min="210" max="210" width="6.33203125" style="12" customWidth="1"/>
    <col min="211" max="211" width="6.6640625" style="12" customWidth="1"/>
    <col min="212" max="212" width="6.5546875" style="12" customWidth="1"/>
    <col min="213" max="213" width="6.6640625" style="12" customWidth="1"/>
    <col min="214" max="214" width="6.33203125" style="12" customWidth="1"/>
    <col min="215" max="217" width="6.6640625" style="12" customWidth="1"/>
    <col min="218" max="218" width="6.33203125" style="12" customWidth="1"/>
    <col min="219" max="219" width="6.6640625" style="12" customWidth="1"/>
    <col min="220" max="221" width="10.33203125" style="12" customWidth="1"/>
    <col min="222" max="224" width="9.109375" style="12" customWidth="1"/>
    <col min="225" max="225" width="9.44140625" style="12" customWidth="1"/>
    <col min="226" max="16384" width="9.109375" style="12"/>
  </cols>
  <sheetData>
    <row r="1" spans="1:3" s="6" customFormat="1">
      <c r="A1" s="37" t="s">
        <v>108</v>
      </c>
      <c r="B1" s="37"/>
      <c r="C1" s="5"/>
    </row>
    <row r="2" spans="1:3" s="6" customFormat="1">
      <c r="A2" s="37" t="s">
        <v>106</v>
      </c>
      <c r="B2" s="37"/>
      <c r="C2" s="5"/>
    </row>
    <row r="3" spans="1:3" s="6" customFormat="1">
      <c r="A3" s="37" t="s">
        <v>107</v>
      </c>
      <c r="B3" s="37"/>
      <c r="C3" s="5"/>
    </row>
    <row r="4" spans="1:3" s="6" customFormat="1">
      <c r="A4" s="4"/>
      <c r="B4" s="4"/>
      <c r="C4" s="5"/>
    </row>
    <row r="5" spans="1:3" s="7" customFormat="1" ht="16.2">
      <c r="A5" s="1"/>
      <c r="B5" s="2" t="s">
        <v>109</v>
      </c>
      <c r="C5" s="3">
        <v>-183336.37000000002</v>
      </c>
    </row>
    <row r="6" spans="1:3">
      <c r="A6" s="8"/>
      <c r="B6" s="9" t="s">
        <v>0</v>
      </c>
      <c r="C6" s="10"/>
    </row>
    <row r="7" spans="1:3">
      <c r="A7" s="13" t="s">
        <v>1</v>
      </c>
      <c r="B7" s="8" t="s">
        <v>2</v>
      </c>
      <c r="C7" s="10"/>
    </row>
    <row r="8" spans="1:3" ht="24" customHeight="1">
      <c r="A8" s="13"/>
      <c r="B8" s="8" t="s">
        <v>3</v>
      </c>
      <c r="C8" s="10">
        <v>8314.4880000000012</v>
      </c>
    </row>
    <row r="9" spans="1:3">
      <c r="A9" s="14" t="s">
        <v>4</v>
      </c>
      <c r="B9" s="8" t="s">
        <v>5</v>
      </c>
      <c r="C9" s="10">
        <v>0</v>
      </c>
    </row>
    <row r="10" spans="1:3">
      <c r="A10" s="13"/>
      <c r="B10" s="8" t="s">
        <v>3</v>
      </c>
      <c r="C10" s="10">
        <v>9790.9560000000001</v>
      </c>
    </row>
    <row r="11" spans="1:3" ht="46.8">
      <c r="A11" s="13" t="s">
        <v>6</v>
      </c>
      <c r="B11" s="8" t="s">
        <v>7</v>
      </c>
      <c r="C11" s="10">
        <v>1502.73</v>
      </c>
    </row>
    <row r="12" spans="1:3">
      <c r="A12" s="13" t="s">
        <v>115</v>
      </c>
      <c r="B12" s="8" t="s">
        <v>110</v>
      </c>
      <c r="C12" s="10">
        <v>524.16</v>
      </c>
    </row>
    <row r="13" spans="1:3">
      <c r="A13" s="13"/>
      <c r="B13" s="9" t="s">
        <v>8</v>
      </c>
      <c r="C13" s="15">
        <f>SUM(C8:C12)</f>
        <v>20132.334000000003</v>
      </c>
    </row>
    <row r="14" spans="1:3" ht="31.2">
      <c r="A14" s="13" t="s">
        <v>9</v>
      </c>
      <c r="B14" s="9" t="s">
        <v>10</v>
      </c>
      <c r="C14" s="10"/>
    </row>
    <row r="15" spans="1:3">
      <c r="A15" s="13" t="s">
        <v>11</v>
      </c>
      <c r="B15" s="8" t="s">
        <v>12</v>
      </c>
      <c r="C15" s="10">
        <v>3042.2650000000003</v>
      </c>
    </row>
    <row r="16" spans="1:3">
      <c r="A16" s="13" t="s">
        <v>13</v>
      </c>
      <c r="B16" s="8" t="s">
        <v>14</v>
      </c>
      <c r="C16" s="10">
        <v>864.81599999999992</v>
      </c>
    </row>
    <row r="17" spans="1:10">
      <c r="A17" s="13" t="s">
        <v>15</v>
      </c>
      <c r="B17" s="8" t="s">
        <v>16</v>
      </c>
      <c r="C17" s="10">
        <v>245.61600000000004</v>
      </c>
    </row>
    <row r="18" spans="1:10">
      <c r="A18" s="13" t="s">
        <v>17</v>
      </c>
      <c r="B18" s="8" t="s">
        <v>18</v>
      </c>
      <c r="C18" s="10">
        <v>324.57</v>
      </c>
    </row>
    <row r="19" spans="1:10">
      <c r="A19" s="13" t="s">
        <v>19</v>
      </c>
      <c r="B19" s="8" t="s">
        <v>20</v>
      </c>
      <c r="C19" s="10">
        <v>2612.0640000000003</v>
      </c>
    </row>
    <row r="20" spans="1:10">
      <c r="A20" s="13" t="s">
        <v>21</v>
      </c>
      <c r="B20" s="8" t="s">
        <v>22</v>
      </c>
      <c r="C20" s="10">
        <v>791.23199999999997</v>
      </c>
    </row>
    <row r="21" spans="1:10">
      <c r="A21" s="13" t="s">
        <v>23</v>
      </c>
      <c r="B21" s="8" t="s">
        <v>24</v>
      </c>
      <c r="C21" s="10">
        <v>1039.1999999999998</v>
      </c>
    </row>
    <row r="22" spans="1:10" ht="31.2">
      <c r="A22" s="13" t="s">
        <v>25</v>
      </c>
      <c r="B22" s="8" t="s">
        <v>26</v>
      </c>
      <c r="C22" s="10">
        <v>236.03399999999999</v>
      </c>
    </row>
    <row r="23" spans="1:10" ht="46.8">
      <c r="A23" s="13" t="s">
        <v>27</v>
      </c>
      <c r="B23" s="8" t="s">
        <v>28</v>
      </c>
      <c r="C23" s="10">
        <v>3744.4680000000003</v>
      </c>
    </row>
    <row r="24" spans="1:10">
      <c r="A24" s="13" t="s">
        <v>29</v>
      </c>
      <c r="B24" s="8" t="s">
        <v>30</v>
      </c>
      <c r="C24" s="10">
        <v>509.65800000000002</v>
      </c>
    </row>
    <row r="25" spans="1:10">
      <c r="A25" s="13"/>
      <c r="B25" s="9" t="s">
        <v>31</v>
      </c>
      <c r="C25" s="15">
        <f>SUM(C15:C24)</f>
        <v>13409.922999999999</v>
      </c>
    </row>
    <row r="26" spans="1:10">
      <c r="A26" s="13"/>
      <c r="B26" s="9" t="s">
        <v>32</v>
      </c>
      <c r="C26" s="10"/>
    </row>
    <row r="27" spans="1:10">
      <c r="A27" s="16" t="s">
        <v>116</v>
      </c>
      <c r="B27" s="8" t="s">
        <v>34</v>
      </c>
      <c r="C27" s="10">
        <v>9571.68</v>
      </c>
      <c r="E27" s="12"/>
      <c r="F27" s="12"/>
      <c r="G27" s="12"/>
      <c r="H27" s="12"/>
      <c r="I27" s="12"/>
      <c r="J27" s="12"/>
    </row>
    <row r="28" spans="1:10">
      <c r="A28" s="16" t="s">
        <v>33</v>
      </c>
      <c r="B28" s="8" t="s">
        <v>36</v>
      </c>
      <c r="C28" s="10">
        <v>6524.7</v>
      </c>
      <c r="E28" s="12"/>
      <c r="F28" s="12"/>
      <c r="G28" s="12"/>
      <c r="H28" s="12"/>
      <c r="I28" s="12"/>
      <c r="J28" s="12"/>
    </row>
    <row r="29" spans="1:10">
      <c r="A29" s="16" t="s">
        <v>35</v>
      </c>
      <c r="B29" s="8" t="s">
        <v>38</v>
      </c>
      <c r="C29" s="10">
        <v>3607.5</v>
      </c>
      <c r="E29" s="12"/>
      <c r="F29" s="12"/>
      <c r="G29" s="12"/>
      <c r="H29" s="12"/>
      <c r="I29" s="12"/>
      <c r="J29" s="12"/>
    </row>
    <row r="30" spans="1:10">
      <c r="A30" s="16" t="s">
        <v>37</v>
      </c>
      <c r="B30" s="8" t="s">
        <v>40</v>
      </c>
      <c r="C30" s="10">
        <v>495.3</v>
      </c>
      <c r="E30" s="12"/>
      <c r="F30" s="12"/>
      <c r="G30" s="12"/>
      <c r="H30" s="12"/>
      <c r="I30" s="12"/>
      <c r="J30" s="12"/>
    </row>
    <row r="31" spans="1:10">
      <c r="A31" s="16" t="s">
        <v>39</v>
      </c>
      <c r="B31" s="8" t="s">
        <v>42</v>
      </c>
      <c r="C31" s="10">
        <v>330.12</v>
      </c>
      <c r="E31" s="12"/>
      <c r="F31" s="12"/>
      <c r="G31" s="12"/>
      <c r="H31" s="12"/>
      <c r="I31" s="12"/>
      <c r="J31" s="12"/>
    </row>
    <row r="32" spans="1:10">
      <c r="A32" s="13" t="s">
        <v>41</v>
      </c>
      <c r="B32" s="8" t="s">
        <v>45</v>
      </c>
      <c r="C32" s="10">
        <v>766.51</v>
      </c>
    </row>
    <row r="33" spans="1:3">
      <c r="A33" s="13"/>
      <c r="B33" s="9" t="s">
        <v>46</v>
      </c>
      <c r="C33" s="15">
        <f>SUM(C27:C32)</f>
        <v>21295.809999999998</v>
      </c>
    </row>
    <row r="34" spans="1:3">
      <c r="A34" s="13"/>
      <c r="B34" s="9" t="s">
        <v>47</v>
      </c>
      <c r="C34" s="10"/>
    </row>
    <row r="35" spans="1:3" s="18" customFormat="1">
      <c r="A35" s="16" t="s">
        <v>48</v>
      </c>
      <c r="B35" s="8" t="s">
        <v>49</v>
      </c>
      <c r="C35" s="17">
        <v>3921.6330000000007</v>
      </c>
    </row>
    <row r="36" spans="1:3">
      <c r="A36" s="13" t="s">
        <v>117</v>
      </c>
      <c r="B36" s="8" t="s">
        <v>51</v>
      </c>
      <c r="C36" s="10">
        <v>6577.8379999999997</v>
      </c>
    </row>
    <row r="37" spans="1:3" ht="31.2">
      <c r="A37" s="13" t="s">
        <v>50</v>
      </c>
      <c r="B37" s="8" t="s">
        <v>53</v>
      </c>
      <c r="C37" s="10">
        <v>3921.6330000000007</v>
      </c>
    </row>
    <row r="38" spans="1:3">
      <c r="A38" s="13" t="s">
        <v>52</v>
      </c>
      <c r="B38" s="8" t="s">
        <v>54</v>
      </c>
      <c r="C38" s="10">
        <v>1507.56</v>
      </c>
    </row>
    <row r="39" spans="1:3">
      <c r="A39" s="13"/>
      <c r="B39" s="9" t="s">
        <v>55</v>
      </c>
      <c r="C39" s="15">
        <f>SUM(C35:C38)</f>
        <v>15928.664000000002</v>
      </c>
    </row>
    <row r="40" spans="1:3">
      <c r="A40" s="13"/>
      <c r="B40" s="9" t="s">
        <v>56</v>
      </c>
      <c r="C40" s="10"/>
    </row>
    <row r="41" spans="1:3" ht="31.2">
      <c r="A41" s="13" t="s">
        <v>57</v>
      </c>
      <c r="B41" s="8" t="s">
        <v>58</v>
      </c>
      <c r="C41" s="10">
        <v>7306.0559999999996</v>
      </c>
    </row>
    <row r="42" spans="1:3">
      <c r="A42" s="13" t="s">
        <v>59</v>
      </c>
      <c r="B42" s="8" t="s">
        <v>60</v>
      </c>
      <c r="C42" s="10">
        <v>2041.3979999999995</v>
      </c>
    </row>
    <row r="43" spans="1:3">
      <c r="A43" s="13"/>
      <c r="B43" s="9" t="s">
        <v>61</v>
      </c>
      <c r="C43" s="15">
        <f>SUM(C41:C42)</f>
        <v>9347.4539999999997</v>
      </c>
    </row>
    <row r="44" spans="1:3">
      <c r="A44" s="19"/>
      <c r="B44" s="9" t="s">
        <v>118</v>
      </c>
      <c r="C44" s="10">
        <v>1410.912</v>
      </c>
    </row>
    <row r="45" spans="1:3">
      <c r="A45" s="19"/>
      <c r="B45" s="9" t="s">
        <v>119</v>
      </c>
      <c r="C45" s="10">
        <v>1384.0740000000001</v>
      </c>
    </row>
    <row r="46" spans="1:3">
      <c r="A46" s="13"/>
      <c r="B46" s="8"/>
      <c r="C46" s="15">
        <f>SUM(C44:C45)</f>
        <v>2794.9859999999999</v>
      </c>
    </row>
    <row r="47" spans="1:3">
      <c r="A47" s="13"/>
      <c r="B47" s="9" t="s">
        <v>62</v>
      </c>
      <c r="C47" s="15"/>
    </row>
    <row r="48" spans="1:3">
      <c r="A48" s="13" t="s">
        <v>63</v>
      </c>
      <c r="B48" s="8" t="s">
        <v>64</v>
      </c>
      <c r="C48" s="10">
        <v>3616.9800000000005</v>
      </c>
    </row>
    <row r="49" spans="1:3">
      <c r="A49" s="13" t="s">
        <v>65</v>
      </c>
      <c r="B49" s="8" t="s">
        <v>66</v>
      </c>
      <c r="C49" s="10">
        <v>4800.12</v>
      </c>
    </row>
    <row r="50" spans="1:3" ht="46.8">
      <c r="A50" s="13"/>
      <c r="B50" s="8" t="s">
        <v>67</v>
      </c>
      <c r="C50" s="10">
        <v>3521.579999999999</v>
      </c>
    </row>
    <row r="51" spans="1:3" ht="46.8">
      <c r="A51" s="13"/>
      <c r="B51" s="8" t="s">
        <v>68</v>
      </c>
      <c r="C51" s="10">
        <v>3521.579999999999</v>
      </c>
    </row>
    <row r="52" spans="1:3" ht="46.8">
      <c r="A52" s="13"/>
      <c r="B52" s="8" t="s">
        <v>69</v>
      </c>
      <c r="C52" s="10">
        <v>3521.579999999999</v>
      </c>
    </row>
    <row r="53" spans="1:3">
      <c r="A53" s="13"/>
      <c r="B53" s="9" t="s">
        <v>70</v>
      </c>
      <c r="C53" s="15">
        <f>SUM(C48:C52)</f>
        <v>18981.839999999997</v>
      </c>
    </row>
    <row r="54" spans="1:3">
      <c r="A54" s="13"/>
      <c r="B54" s="9" t="s">
        <v>71</v>
      </c>
      <c r="C54" s="10"/>
    </row>
    <row r="55" spans="1:3" ht="31.2">
      <c r="A55" s="13" t="s">
        <v>72</v>
      </c>
      <c r="B55" s="9" t="s">
        <v>73</v>
      </c>
      <c r="C55" s="10">
        <v>0</v>
      </c>
    </row>
    <row r="56" spans="1:3">
      <c r="A56" s="20"/>
      <c r="B56" s="21" t="s">
        <v>74</v>
      </c>
      <c r="C56" s="10">
        <v>370.31</v>
      </c>
    </row>
    <row r="57" spans="1:3">
      <c r="A57" s="20"/>
      <c r="B57" s="21" t="s">
        <v>75</v>
      </c>
      <c r="C57" s="10">
        <v>528.9</v>
      </c>
    </row>
    <row r="58" spans="1:3">
      <c r="A58" s="20"/>
      <c r="B58" s="21" t="s">
        <v>76</v>
      </c>
      <c r="C58" s="10">
        <v>648.26</v>
      </c>
    </row>
    <row r="59" spans="1:3">
      <c r="A59" s="22"/>
      <c r="B59" s="22" t="s">
        <v>77</v>
      </c>
      <c r="C59" s="10">
        <v>704.01</v>
      </c>
    </row>
    <row r="60" spans="1:3">
      <c r="A60" s="13"/>
      <c r="B60" s="21" t="s">
        <v>78</v>
      </c>
      <c r="C60" s="10">
        <v>1206.48</v>
      </c>
    </row>
    <row r="61" spans="1:3">
      <c r="A61" s="13"/>
      <c r="B61" s="8" t="s">
        <v>79</v>
      </c>
      <c r="C61" s="10">
        <v>804.32</v>
      </c>
    </row>
    <row r="62" spans="1:3" ht="31.2">
      <c r="A62" s="13" t="s">
        <v>80</v>
      </c>
      <c r="B62" s="9" t="s">
        <v>81</v>
      </c>
      <c r="C62" s="10">
        <v>0</v>
      </c>
    </row>
    <row r="63" spans="1:3" ht="31.2">
      <c r="A63" s="20"/>
      <c r="B63" s="21" t="s">
        <v>82</v>
      </c>
      <c r="C63" s="10">
        <v>0</v>
      </c>
    </row>
    <row r="64" spans="1:3" ht="31.2">
      <c r="A64" s="20"/>
      <c r="B64" s="9" t="s">
        <v>83</v>
      </c>
      <c r="C64" s="10">
        <v>0</v>
      </c>
    </row>
    <row r="65" spans="1:3">
      <c r="A65" s="20" t="s">
        <v>43</v>
      </c>
      <c r="B65" s="21" t="s">
        <v>84</v>
      </c>
      <c r="C65" s="10">
        <v>218.43</v>
      </c>
    </row>
    <row r="66" spans="1:3">
      <c r="A66" s="20" t="s">
        <v>44</v>
      </c>
      <c r="B66" s="21" t="s">
        <v>85</v>
      </c>
      <c r="C66" s="10">
        <v>218.43</v>
      </c>
    </row>
    <row r="67" spans="1:3">
      <c r="A67" s="20" t="s">
        <v>86</v>
      </c>
      <c r="B67" s="21" t="s">
        <v>87</v>
      </c>
      <c r="C67" s="10">
        <v>21.965000000000003</v>
      </c>
    </row>
    <row r="68" spans="1:3">
      <c r="A68" s="20"/>
      <c r="B68" s="22" t="s">
        <v>88</v>
      </c>
      <c r="C68" s="10">
        <v>0</v>
      </c>
    </row>
    <row r="69" spans="1:3">
      <c r="A69" s="20"/>
      <c r="B69" s="22" t="s">
        <v>89</v>
      </c>
      <c r="C69" s="10">
        <v>699.11</v>
      </c>
    </row>
    <row r="70" spans="1:3">
      <c r="A70" s="22"/>
      <c r="B70" s="22" t="s">
        <v>90</v>
      </c>
      <c r="C70" s="10">
        <v>2068.6999999999998</v>
      </c>
    </row>
    <row r="71" spans="1:3">
      <c r="A71" s="13"/>
      <c r="B71" s="22" t="s">
        <v>91</v>
      </c>
      <c r="C71" s="10">
        <v>0</v>
      </c>
    </row>
    <row r="72" spans="1:3" ht="31.2">
      <c r="A72" s="13" t="s">
        <v>92</v>
      </c>
      <c r="B72" s="9" t="s">
        <v>93</v>
      </c>
      <c r="C72" s="10">
        <v>0</v>
      </c>
    </row>
    <row r="73" spans="1:3">
      <c r="A73" s="13"/>
      <c r="B73" s="23" t="s">
        <v>94</v>
      </c>
      <c r="C73" s="10">
        <v>494.37599999999998</v>
      </c>
    </row>
    <row r="74" spans="1:3">
      <c r="A74" s="13"/>
      <c r="B74" s="22" t="s">
        <v>95</v>
      </c>
      <c r="C74" s="10">
        <v>559.26</v>
      </c>
    </row>
    <row r="75" spans="1:3">
      <c r="A75" s="13"/>
      <c r="B75" s="21" t="s">
        <v>96</v>
      </c>
      <c r="C75" s="10">
        <v>922.19999999999993</v>
      </c>
    </row>
    <row r="76" spans="1:3">
      <c r="A76" s="24"/>
      <c r="B76" s="8" t="s">
        <v>97</v>
      </c>
      <c r="C76" s="10">
        <v>248.56</v>
      </c>
    </row>
    <row r="77" spans="1:3">
      <c r="A77" s="13"/>
      <c r="B77" s="25" t="s">
        <v>98</v>
      </c>
      <c r="C77" s="10">
        <v>186.42000000000002</v>
      </c>
    </row>
    <row r="78" spans="1:3">
      <c r="A78" s="13"/>
      <c r="B78" s="26" t="s">
        <v>99</v>
      </c>
      <c r="C78" s="10">
        <v>633.67499999999995</v>
      </c>
    </row>
    <row r="79" spans="1:3">
      <c r="A79" s="13"/>
      <c r="B79" s="8" t="s">
        <v>100</v>
      </c>
      <c r="C79" s="10">
        <v>400</v>
      </c>
    </row>
    <row r="80" spans="1:3" ht="15.75" customHeight="1">
      <c r="A80" s="13"/>
      <c r="B80" s="25" t="s">
        <v>101</v>
      </c>
      <c r="C80" s="10">
        <v>563</v>
      </c>
    </row>
    <row r="81" spans="1:10">
      <c r="A81" s="13"/>
      <c r="B81" s="8" t="s">
        <v>102</v>
      </c>
      <c r="C81" s="10">
        <v>377.58749999999998</v>
      </c>
    </row>
    <row r="82" spans="1:10">
      <c r="A82" s="13"/>
      <c r="B82" s="8" t="s">
        <v>103</v>
      </c>
      <c r="C82" s="10">
        <v>481.995</v>
      </c>
    </row>
    <row r="83" spans="1:10">
      <c r="A83" s="13"/>
      <c r="B83" s="9" t="s">
        <v>104</v>
      </c>
      <c r="C83" s="15">
        <f>SUM(C56:C82)</f>
        <v>12355.988499999999</v>
      </c>
    </row>
    <row r="84" spans="1:10">
      <c r="A84" s="19"/>
      <c r="B84" s="9" t="s">
        <v>120</v>
      </c>
      <c r="C84" s="15">
        <v>27684.222000000002</v>
      </c>
    </row>
    <row r="85" spans="1:10">
      <c r="A85" s="8"/>
      <c r="B85" s="9" t="s">
        <v>105</v>
      </c>
      <c r="C85" s="15">
        <f>C33+C39+C43+C46+C53+C83+C84+C25+C13</f>
        <v>141931.22149999999</v>
      </c>
    </row>
    <row r="86" spans="1:10">
      <c r="A86" s="27"/>
      <c r="B86" s="28" t="s">
        <v>111</v>
      </c>
      <c r="C86" s="29">
        <v>115750.8</v>
      </c>
      <c r="D86" s="12"/>
      <c r="E86" s="12"/>
      <c r="F86" s="12"/>
      <c r="G86" s="12"/>
      <c r="H86" s="12"/>
      <c r="I86" s="12"/>
      <c r="J86" s="12"/>
    </row>
    <row r="87" spans="1:10" s="6" customFormat="1">
      <c r="A87" s="30"/>
      <c r="B87" s="28" t="s">
        <v>112</v>
      </c>
      <c r="C87" s="31">
        <v>111135.96</v>
      </c>
      <c r="D87" s="32"/>
      <c r="E87" s="32"/>
      <c r="F87" s="32"/>
    </row>
    <row r="88" spans="1:10" s="6" customFormat="1">
      <c r="A88" s="30"/>
      <c r="B88" s="28" t="s">
        <v>121</v>
      </c>
      <c r="C88" s="31">
        <v>56178.3</v>
      </c>
      <c r="D88" s="32"/>
      <c r="E88" s="32"/>
      <c r="F88" s="32"/>
    </row>
    <row r="89" spans="1:10" s="6" customFormat="1">
      <c r="A89" s="30"/>
      <c r="B89" s="28" t="s">
        <v>114</v>
      </c>
      <c r="C89" s="3">
        <f>C87+C88-C85</f>
        <v>25383.038500000024</v>
      </c>
      <c r="D89" s="33"/>
      <c r="E89" s="33"/>
      <c r="F89" s="33"/>
    </row>
    <row r="90" spans="1:10" s="6" customFormat="1">
      <c r="A90" s="30"/>
      <c r="B90" s="28" t="s">
        <v>113</v>
      </c>
      <c r="C90" s="3">
        <f>C5+C89</f>
        <v>-157953.3315</v>
      </c>
      <c r="D90" s="33"/>
      <c r="E90" s="33"/>
      <c r="F90" s="33"/>
    </row>
    <row r="91" spans="1:10" s="7" customFormat="1">
      <c r="A91" s="38"/>
      <c r="B91" s="38"/>
      <c r="C91" s="34"/>
    </row>
    <row r="92" spans="1:10">
      <c r="C92" s="35"/>
      <c r="D92" s="12"/>
      <c r="E92" s="12"/>
      <c r="F92" s="12"/>
      <c r="G92" s="12"/>
      <c r="H92" s="12"/>
      <c r="I92" s="12"/>
      <c r="J92" s="12"/>
    </row>
  </sheetData>
  <mergeCells count="4">
    <mergeCell ref="A1:B1"/>
    <mergeCell ref="A3:B3"/>
    <mergeCell ref="A91:B91"/>
    <mergeCell ref="A2:B2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2023-01-13T02:20:54Z</dcterms:created>
  <dcterms:modified xsi:type="dcterms:W3CDTF">2023-02-21T08:43:35Z</dcterms:modified>
</cp:coreProperties>
</file>