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76" i="1"/>
  <c r="C75"/>
  <c r="C72"/>
  <c r="C70"/>
  <c r="C47"/>
  <c r="C42"/>
  <c r="C38"/>
  <c r="C30"/>
  <c r="C22"/>
  <c r="C13"/>
</calcChain>
</file>

<file path=xl/sharedStrings.xml><?xml version="1.0" encoding="utf-8"?>
<sst xmlns="http://schemas.openxmlformats.org/spreadsheetml/2006/main" count="103" uniqueCount="99">
  <si>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</si>
  <si>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</si>
  <si>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</si>
  <si>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</si>
  <si>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</si>
  <si>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</si>
  <si>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</si>
  <si>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</si>
  <si>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</si>
  <si>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</si>
  <si>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</si>
  <si>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</si>
  <si>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</si>
  <si>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</si>
  <si>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</si>
  <si>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</si>
  <si>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</si>
  <si>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</si>
  <si>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</si>
  <si>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</si>
  <si>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</si>
  <si>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</si>
  <si>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</si>
  <si>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Посыпка пешеходных дорожек и проездов противогололедными материалами 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</si>
  <si>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</si>
  <si>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</si>
  <si>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</si>
  <si>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</si>
  <si>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</si>
  <si>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</si>
  <si>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</si>
  <si>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</si>
  <si>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</si>
  <si>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</si>
  <si>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</si>
  <si>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</si>
  <si>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</si>
  <si>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</si>
  <si>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</si>
  <si>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</si>
  <si>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</si>
  <si>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</si>
  <si>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</si>
  <si>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</si>
  <si>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</si>
  <si>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</si>
  <si>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</si>
  <si>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</si>
  <si>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</si>
  <si>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</si>
  <si>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</si>
  <si>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</si>
  <si>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</si>
  <si>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</si>
  <si>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</si>
  <si>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</si>
  <si>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</si>
  <si>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Обслуживание коллективных приборов учета воды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</si>
  <si>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</si>
  <si>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</si>
  <si>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>Текущий ремонт электрооборудования (непредвиденные работы)</t>
  </si>
  <si>
    <t>замена энергосберегающего патрона на лестничной клетке</t>
  </si>
  <si>
    <t>восстановление схемы освещения - установка потолочного патрона Е27 (на лестничной клетке)</t>
  </si>
  <si>
    <t>Текущий ремонт систем водоснабжения и водоотведения (непредвиденные работы)</t>
  </si>
  <si>
    <t>устранение свища ХВС на магистрали под полом кв.12</t>
  </si>
  <si>
    <t>устранение засора кнализации в МКД коллектор (салфетки)</t>
  </si>
  <si>
    <t>устранение засора кнализации в МКД выпуск - тряпки, салфетки</t>
  </si>
  <si>
    <t>устранение засора канализации в МКД выпуск</t>
  </si>
  <si>
    <t>смена вводного вентиля хвс и гвс Ду 15мм стояк кв. 9</t>
  </si>
  <si>
    <t>Текущий ремонт систем конструктивных элементов(непредвиденные работы)</t>
  </si>
  <si>
    <t>ремонт контейнера ТБО с заменой полосы металлической  Гоголя 1А,2А</t>
  </si>
  <si>
    <t>разборка деревянных полов для устранения свища ХВС кв.12</t>
  </si>
  <si>
    <t>настилка деревянных полов б/у после устранения свища кв.12</t>
  </si>
  <si>
    <t>удаление сосулей</t>
  </si>
  <si>
    <t>ремонт обшивки тамбура с заделкой отверстия ДСП - 2 подъезд</t>
  </si>
  <si>
    <t>погрузка и развоз дресвы на МКД в мешках</t>
  </si>
  <si>
    <t xml:space="preserve">установка контейнера - сетку для раздельного сбора мусора </t>
  </si>
  <si>
    <t xml:space="preserve">ремонт скамейки смена доски </t>
  </si>
  <si>
    <t>покраска доски у скамейки</t>
  </si>
  <si>
    <t xml:space="preserve">     Итого сумма затрат по дому</t>
  </si>
  <si>
    <t>по управлению и обслуживанию</t>
  </si>
  <si>
    <t>МКД по ул.Гоголя 1а</t>
  </si>
  <si>
    <t xml:space="preserve">Отчет за 2022 г. </t>
  </si>
  <si>
    <t>Результат на 01.01.2022 г.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</si>
  <si>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</si>
  <si>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</si>
  <si>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</si>
  <si>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2022 год "+" - экономия "-" - перерасход</t>
  </si>
  <si>
    <t xml:space="preserve">итого </t>
  </si>
  <si>
    <t xml:space="preserve"> 2.2</t>
  </si>
  <si>
    <t xml:space="preserve"> 2.3</t>
  </si>
  <si>
    <t xml:space="preserve"> 3.1</t>
  </si>
  <si>
    <t xml:space="preserve"> 6. Поверка и обсл.коллект.приборов учета</t>
  </si>
  <si>
    <t xml:space="preserve"> 6.1</t>
  </si>
  <si>
    <t xml:space="preserve">                                    Итого по п.6</t>
  </si>
  <si>
    <t>7.Текущий ремонт (непредвиденные работы)</t>
  </si>
  <si>
    <t xml:space="preserve"> 7.1</t>
  </si>
  <si>
    <t xml:space="preserve"> 7.2</t>
  </si>
  <si>
    <t xml:space="preserve"> 8. Управление многоквартирным домом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</si>
</sst>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5" fillId="0" borderId="0" xfId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2" fontId="5" fillId="0" borderId="1" xfId="2" applyNumberFormat="1" applyFont="1" applyBorder="1" applyAlignment="1"/>
    <xf numFmtId="0" fontId="3" fillId="0" borderId="0" xfId="0" applyFont="1" applyFill="1" applyBorder="1"/>
    <xf numFmtId="0" fontId="6" fillId="0" borderId="1" xfId="0" applyFont="1" applyFill="1" applyBorder="1"/>
    <xf numFmtId="0" fontId="5" fillId="0" borderId="1" xfId="0" applyFont="1" applyFill="1" applyBorder="1" applyAlignment="1">
      <alignment wrapText="1"/>
    </xf>
    <xf numFmtId="2" fontId="6" fillId="0" borderId="1" xfId="0" applyNumberFormat="1" applyFont="1" applyFill="1" applyBorder="1"/>
    <xf numFmtId="0" fontId="6" fillId="0" borderId="0" xfId="0" applyFont="1" applyFill="1"/>
    <xf numFmtId="0" fontId="6" fillId="0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16" fontId="6" fillId="0" borderId="1" xfId="0" applyNumberFormat="1" applyFont="1" applyFill="1" applyBorder="1"/>
    <xf numFmtId="2" fontId="5" fillId="0" borderId="1" xfId="0" applyNumberFormat="1" applyFont="1" applyFill="1" applyBorder="1"/>
    <xf numFmtId="0" fontId="3" fillId="0" borderId="1" xfId="0" applyFont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center"/>
    </xf>
    <xf numFmtId="0" fontId="3" fillId="0" borderId="1" xfId="0" applyFont="1" applyBorder="1"/>
    <xf numFmtId="0" fontId="7" fillId="0" borderId="1" xfId="0" applyFont="1" applyBorder="1" applyAlignment="1">
      <alignment wrapText="1"/>
    </xf>
    <xf numFmtId="0" fontId="5" fillId="0" borderId="1" xfId="0" applyNumberFormat="1" applyFont="1" applyFill="1" applyBorder="1"/>
    <xf numFmtId="0" fontId="5" fillId="0" borderId="1" xfId="0" applyFont="1" applyFill="1" applyBorder="1"/>
    <xf numFmtId="0" fontId="6" fillId="0" borderId="1" xfId="1" applyFont="1" applyBorder="1" applyAlignment="1">
      <alignment horizontal="center"/>
    </xf>
    <xf numFmtId="0" fontId="5" fillId="0" borderId="1" xfId="1" applyFont="1" applyBorder="1"/>
    <xf numFmtId="2" fontId="5" fillId="0" borderId="1" xfId="2" applyNumberFormat="1" applyFont="1" applyFill="1" applyBorder="1" applyAlignment="1"/>
    <xf numFmtId="2" fontId="6" fillId="0" borderId="0" xfId="1" applyNumberFormat="1" applyFont="1"/>
    <xf numFmtId="0" fontId="6" fillId="0" borderId="0" xfId="1" applyFont="1"/>
    <xf numFmtId="0" fontId="6" fillId="0" borderId="0" xfId="0" applyFont="1" applyFill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Fill="1"/>
    <xf numFmtId="2" fontId="3" fillId="0" borderId="0" xfId="0" applyNumberFormat="1" applyFont="1" applyFill="1"/>
    <xf numFmtId="0" fontId="5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V76"/>
  <sheetViews>
    <sheetView tabSelected="1" workbookViewId="0">
      <selection activeCell="B72" sqref="B72"/>
    </sheetView>
  </sheetViews>
  <sheetFormatPr defaultColWidth="22.88671875" defaultRowHeight="15.6"/>
  <cols>
    <col min="1" max="1" width="5.6640625" style="31" customWidth="1"/>
    <col min="2" max="2" width="73" style="31" customWidth="1"/>
    <col min="3" max="3" width="15.6640625" style="32" customWidth="1"/>
    <col min="4" max="199" width="9.109375" style="31" customWidth="1"/>
    <col min="200" max="200" width="5.6640625" style="31" customWidth="1"/>
    <col min="201" max="201" width="49.6640625" style="31" customWidth="1"/>
    <col min="202" max="202" width="11" style="31" customWidth="1"/>
    <col min="203" max="203" width="10.33203125" style="31" customWidth="1"/>
    <col min="204" max="204" width="8.109375" style="31" customWidth="1"/>
    <col min="205" max="205" width="6.88671875" style="31" customWidth="1"/>
    <col min="206" max="206" width="9" style="31" customWidth="1"/>
    <col min="207" max="207" width="13.44140625" style="31" customWidth="1"/>
    <col min="208" max="208" width="11.109375" style="31" customWidth="1"/>
    <col min="209" max="209" width="6.6640625" style="31" customWidth="1"/>
    <col min="210" max="210" width="8.33203125" style="31" customWidth="1"/>
    <col min="211" max="211" width="8.6640625" style="31" customWidth="1"/>
    <col min="212" max="213" width="6.6640625" style="31" customWidth="1"/>
    <col min="214" max="214" width="10" style="31" customWidth="1"/>
    <col min="215" max="217" width="6.6640625" style="31" customWidth="1"/>
    <col min="218" max="218" width="9.44140625" style="31" customWidth="1"/>
    <col min="219" max="219" width="6.6640625" style="31" customWidth="1"/>
    <col min="220" max="220" width="8.5546875" style="31" customWidth="1"/>
    <col min="221" max="225" width="9.109375" style="31" customWidth="1"/>
    <col min="226" max="226" width="11.5546875" style="31" customWidth="1"/>
    <col min="227" max="255" width="9.109375" style="31" customWidth="1"/>
    <col min="256" max="16384" width="22.88671875" style="31"/>
  </cols>
  <sheetData>
    <row r="1" spans="1:3" s="5" customFormat="1">
      <c r="A1" s="33" t="s">
        <v>82</v>
      </c>
      <c r="B1" s="33"/>
      <c r="C1" s="4"/>
    </row>
    <row r="2" spans="1:3" s="5" customFormat="1">
      <c r="A2" s="33" t="s">
        <v>80</v>
      </c>
      <c r="B2" s="33"/>
      <c r="C2" s="4"/>
    </row>
    <row r="3" spans="1:3" s="5" customFormat="1">
      <c r="A3" s="33" t="s">
        <v>81</v>
      </c>
      <c r="B3" s="33"/>
      <c r="C3" s="4"/>
    </row>
    <row r="4" spans="1:3" s="5" customFormat="1" ht="10.95" customHeight="1">
      <c r="A4" s="3"/>
      <c r="B4" s="3"/>
      <c r="C4" s="4"/>
    </row>
    <row r="5" spans="1:3" s="7" customFormat="1" ht="27" customHeight="1">
      <c r="A5" s="1"/>
      <c r="B5" s="2" t="s">
        <v>83</v>
      </c>
      <c r="C5" s="6">
        <v>-65163.381000000001</v>
      </c>
    </row>
    <row r="6" spans="1:3" s="11" customFormat="1">
      <c r="A6" s="8"/>
      <c r="B6" s="9" t="s">
        <v>0</v>
      </c>
      <c r="C6" s="10"/>
    </row>
    <row r="7" spans="1:3" s="11" customFormat="1">
      <c r="A7" s="12" t="s">
        <v>1</v>
      </c>
      <c r="B7" s="13" t="s">
        <v>2</v>
      </c>
      <c r="C7" s="10"/>
    </row>
    <row r="8" spans="1:3" s="11" customFormat="1" ht="15" customHeight="1">
      <c r="A8" s="12"/>
      <c r="B8" s="13" t="s">
        <v>3</v>
      </c>
      <c r="C8" s="10">
        <v>7859.9039999999995</v>
      </c>
    </row>
    <row r="9" spans="1:3" s="11" customFormat="1">
      <c r="A9" s="14" t="s">
        <v>4</v>
      </c>
      <c r="B9" s="13" t="s">
        <v>5</v>
      </c>
      <c r="C9" s="10"/>
    </row>
    <row r="10" spans="1:3" s="11" customFormat="1">
      <c r="A10" s="12"/>
      <c r="B10" s="13" t="s">
        <v>3</v>
      </c>
      <c r="C10" s="10">
        <v>9255.6479999999992</v>
      </c>
    </row>
    <row r="11" spans="1:3" s="11" customFormat="1" ht="46.8">
      <c r="A11" s="12" t="s">
        <v>6</v>
      </c>
      <c r="B11" s="13" t="s">
        <v>7</v>
      </c>
      <c r="C11" s="10">
        <v>1018.234</v>
      </c>
    </row>
    <row r="12" spans="1:3" s="11" customFormat="1" ht="16.5" customHeight="1">
      <c r="A12" s="12" t="s">
        <v>8</v>
      </c>
      <c r="B12" s="13" t="s">
        <v>9</v>
      </c>
      <c r="C12" s="10">
        <v>20.62</v>
      </c>
    </row>
    <row r="13" spans="1:3" s="11" customFormat="1">
      <c r="A13" s="12"/>
      <c r="B13" s="9" t="s">
        <v>10</v>
      </c>
      <c r="C13" s="15">
        <f>SUM(C8:C12)</f>
        <v>18154.405999999999</v>
      </c>
    </row>
    <row r="14" spans="1:3" s="11" customFormat="1" ht="31.2">
      <c r="A14" s="12" t="s">
        <v>11</v>
      </c>
      <c r="B14" s="9" t="s">
        <v>12</v>
      </c>
      <c r="C14" s="10"/>
    </row>
    <row r="15" spans="1:3" s="11" customFormat="1">
      <c r="A15" s="12" t="s">
        <v>13</v>
      </c>
      <c r="B15" s="13" t="s">
        <v>14</v>
      </c>
      <c r="C15" s="10">
        <v>2280.0640000000003</v>
      </c>
    </row>
    <row r="16" spans="1:3" s="11" customFormat="1">
      <c r="A16" s="12" t="s">
        <v>89</v>
      </c>
      <c r="B16" s="13" t="s">
        <v>16</v>
      </c>
      <c r="C16" s="10">
        <v>1208.1200000000001</v>
      </c>
    </row>
    <row r="17" spans="1:3" s="11" customFormat="1">
      <c r="A17" s="12" t="s">
        <v>90</v>
      </c>
      <c r="B17" s="13" t="s">
        <v>18</v>
      </c>
      <c r="C17" s="10">
        <v>4379.6480000000001</v>
      </c>
    </row>
    <row r="18" spans="1:3" s="11" customFormat="1">
      <c r="A18" s="12" t="s">
        <v>15</v>
      </c>
      <c r="B18" s="13" t="s">
        <v>20</v>
      </c>
      <c r="C18" s="10">
        <v>6197.9840000000004</v>
      </c>
    </row>
    <row r="19" spans="1:3" s="11" customFormat="1">
      <c r="A19" s="12" t="s">
        <v>17</v>
      </c>
      <c r="B19" s="13" t="s">
        <v>22</v>
      </c>
      <c r="C19" s="10">
        <v>4608</v>
      </c>
    </row>
    <row r="20" spans="1:3" s="11" customFormat="1" ht="31.2">
      <c r="A20" s="12" t="s">
        <v>19</v>
      </c>
      <c r="B20" s="13" t="s">
        <v>23</v>
      </c>
      <c r="C20" s="10">
        <v>297.79199999999997</v>
      </c>
    </row>
    <row r="21" spans="1:3" s="11" customFormat="1" ht="28.5" customHeight="1">
      <c r="A21" s="12" t="s">
        <v>21</v>
      </c>
      <c r="B21" s="13" t="s">
        <v>24</v>
      </c>
      <c r="C21" s="10">
        <v>3432.4289999999996</v>
      </c>
    </row>
    <row r="22" spans="1:3" s="11" customFormat="1">
      <c r="A22" s="12"/>
      <c r="B22" s="9" t="s">
        <v>25</v>
      </c>
      <c r="C22" s="15">
        <f>SUM(C15:C21)</f>
        <v>22404.037</v>
      </c>
    </row>
    <row r="23" spans="1:3" s="11" customFormat="1">
      <c r="A23" s="12"/>
      <c r="B23" s="9" t="s">
        <v>26</v>
      </c>
      <c r="C23" s="10"/>
    </row>
    <row r="24" spans="1:3" s="11" customFormat="1">
      <c r="A24" s="12" t="s">
        <v>91</v>
      </c>
      <c r="B24" s="13" t="s">
        <v>28</v>
      </c>
      <c r="C24" s="10">
        <v>6947.2000000000007</v>
      </c>
    </row>
    <row r="25" spans="1:3" s="11" customFormat="1" ht="15.75" customHeight="1">
      <c r="A25" s="12" t="s">
        <v>27</v>
      </c>
      <c r="B25" s="13" t="s">
        <v>30</v>
      </c>
      <c r="C25" s="10">
        <v>4760.5749999999998</v>
      </c>
    </row>
    <row r="26" spans="1:3" s="11" customFormat="1" ht="14.25" customHeight="1">
      <c r="A26" s="12" t="s">
        <v>29</v>
      </c>
      <c r="B26" s="13" t="s">
        <v>32</v>
      </c>
      <c r="C26" s="10">
        <v>2520.625</v>
      </c>
    </row>
    <row r="27" spans="1:3" s="11" customFormat="1" ht="18.75" customHeight="1">
      <c r="A27" s="12" t="s">
        <v>31</v>
      </c>
      <c r="B27" s="13" t="s">
        <v>34</v>
      </c>
      <c r="C27" s="10">
        <v>177.125</v>
      </c>
    </row>
    <row r="28" spans="1:3" s="11" customFormat="1">
      <c r="A28" s="12" t="s">
        <v>33</v>
      </c>
      <c r="B28" s="13" t="s">
        <v>36</v>
      </c>
      <c r="C28" s="10">
        <v>4291.5600000000004</v>
      </c>
    </row>
    <row r="29" spans="1:3" s="11" customFormat="1">
      <c r="A29" s="12" t="s">
        <v>35</v>
      </c>
      <c r="B29" s="13" t="s">
        <v>37</v>
      </c>
      <c r="C29" s="10">
        <v>271.12</v>
      </c>
    </row>
    <row r="30" spans="1:3" s="11" customFormat="1">
      <c r="A30" s="12"/>
      <c r="B30" s="13"/>
      <c r="C30" s="15">
        <f>SUM(C24:C29)</f>
        <v>18968.205000000002</v>
      </c>
    </row>
    <row r="31" spans="1:3" s="11" customFormat="1">
      <c r="A31" s="12"/>
      <c r="B31" s="9" t="s">
        <v>38</v>
      </c>
      <c r="C31" s="10"/>
    </row>
    <row r="32" spans="1:3" s="11" customFormat="1">
      <c r="A32" s="12"/>
      <c r="B32" s="9" t="s">
        <v>39</v>
      </c>
      <c r="C32" s="10"/>
    </row>
    <row r="33" spans="1:3" s="11" customFormat="1">
      <c r="A33" s="12" t="s">
        <v>40</v>
      </c>
      <c r="B33" s="13" t="s">
        <v>41</v>
      </c>
      <c r="C33" s="10">
        <v>3588.4079999999999</v>
      </c>
    </row>
    <row r="34" spans="1:3" s="11" customFormat="1">
      <c r="A34" s="12" t="s">
        <v>42</v>
      </c>
      <c r="B34" s="13" t="s">
        <v>43</v>
      </c>
      <c r="C34" s="10">
        <v>1196.136</v>
      </c>
    </row>
    <row r="35" spans="1:3" s="11" customFormat="1">
      <c r="A35" s="12" t="s">
        <v>44</v>
      </c>
      <c r="B35" s="13" t="s">
        <v>45</v>
      </c>
      <c r="C35" s="10">
        <v>6066.887999999999</v>
      </c>
    </row>
    <row r="36" spans="1:3" s="11" customFormat="1" ht="31.2">
      <c r="A36" s="12" t="s">
        <v>46</v>
      </c>
      <c r="B36" s="13" t="s">
        <v>47</v>
      </c>
      <c r="C36" s="10">
        <v>3588.4079999999999</v>
      </c>
    </row>
    <row r="37" spans="1:3" s="11" customFormat="1">
      <c r="A37" s="12" t="s">
        <v>48</v>
      </c>
      <c r="B37" s="13" t="s">
        <v>49</v>
      </c>
      <c r="C37" s="10">
        <v>393.47</v>
      </c>
    </row>
    <row r="38" spans="1:3" s="11" customFormat="1">
      <c r="A38" s="12"/>
      <c r="B38" s="9" t="s">
        <v>50</v>
      </c>
      <c r="C38" s="15">
        <f>SUM(C33:C37)</f>
        <v>14833.309999999998</v>
      </c>
    </row>
    <row r="39" spans="1:3" s="11" customFormat="1">
      <c r="A39" s="12"/>
      <c r="B39" s="9" t="s">
        <v>51</v>
      </c>
      <c r="C39" s="10"/>
    </row>
    <row r="40" spans="1:3" s="11" customFormat="1" ht="31.2">
      <c r="A40" s="12" t="s">
        <v>52</v>
      </c>
      <c r="B40" s="13" t="s">
        <v>53</v>
      </c>
      <c r="C40" s="10">
        <v>6594.9119999999994</v>
      </c>
    </row>
    <row r="41" spans="1:3" s="11" customFormat="1">
      <c r="A41" s="12" t="s">
        <v>54</v>
      </c>
      <c r="B41" s="13" t="s">
        <v>55</v>
      </c>
      <c r="C41" s="10">
        <v>1842.6959999999999</v>
      </c>
    </row>
    <row r="42" spans="1:3" s="11" customFormat="1">
      <c r="A42" s="12"/>
      <c r="B42" s="9" t="s">
        <v>56</v>
      </c>
      <c r="C42" s="15">
        <f>SUM(C40:C41)</f>
        <v>8437.6080000000002</v>
      </c>
    </row>
    <row r="43" spans="1:3" s="11" customFormat="1">
      <c r="A43" s="12"/>
      <c r="B43" s="9" t="s">
        <v>92</v>
      </c>
      <c r="C43" s="10"/>
    </row>
    <row r="44" spans="1:3" s="11" customFormat="1">
      <c r="A44" s="12" t="s">
        <v>93</v>
      </c>
      <c r="B44" s="13" t="s">
        <v>57</v>
      </c>
      <c r="C44" s="10">
        <v>3616.9800000000005</v>
      </c>
    </row>
    <row r="45" spans="1:3" s="11" customFormat="1" ht="46.8">
      <c r="A45" s="12"/>
      <c r="B45" s="13" t="s">
        <v>58</v>
      </c>
      <c r="C45" s="10">
        <v>3521.579999999999</v>
      </c>
    </row>
    <row r="46" spans="1:3" s="11" customFormat="1" ht="46.8">
      <c r="A46" s="12"/>
      <c r="B46" s="13" t="s">
        <v>59</v>
      </c>
      <c r="C46" s="10">
        <v>3521.579999999999</v>
      </c>
    </row>
    <row r="47" spans="1:3" s="11" customFormat="1">
      <c r="A47" s="12"/>
      <c r="B47" s="9" t="s">
        <v>94</v>
      </c>
      <c r="C47" s="15">
        <f>SUM(C44:C46)</f>
        <v>10660.14</v>
      </c>
    </row>
    <row r="48" spans="1:3" s="11" customFormat="1">
      <c r="A48" s="12"/>
      <c r="B48" s="9" t="s">
        <v>95</v>
      </c>
      <c r="C48" s="10"/>
    </row>
    <row r="49" spans="1:74" s="11" customFormat="1" ht="16.5" customHeight="1">
      <c r="A49" s="12" t="s">
        <v>96</v>
      </c>
      <c r="B49" s="9" t="s">
        <v>60</v>
      </c>
      <c r="C49" s="10"/>
    </row>
    <row r="50" spans="1:74" s="11" customFormat="1">
      <c r="A50" s="1"/>
      <c r="B50" s="16" t="s">
        <v>61</v>
      </c>
      <c r="C50" s="17">
        <v>740.62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</row>
    <row r="51" spans="1:74" s="11" customFormat="1">
      <c r="A51" s="1"/>
      <c r="B51" s="16" t="s">
        <v>61</v>
      </c>
      <c r="C51" s="17">
        <v>804.32</v>
      </c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</row>
    <row r="52" spans="1:74" s="11" customFormat="1" ht="31.2">
      <c r="A52" s="1"/>
      <c r="B52" s="16" t="s">
        <v>62</v>
      </c>
      <c r="C52" s="17">
        <v>259.52999999999997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</row>
    <row r="53" spans="1:74" s="11" customFormat="1" ht="31.2">
      <c r="A53" s="19" t="s">
        <v>97</v>
      </c>
      <c r="B53" s="9" t="s">
        <v>63</v>
      </c>
      <c r="C53" s="10"/>
    </row>
    <row r="54" spans="1:74" s="11" customFormat="1">
      <c r="A54" s="19"/>
      <c r="B54" s="16" t="s">
        <v>64</v>
      </c>
      <c r="C54" s="10">
        <v>331.74</v>
      </c>
    </row>
    <row r="55" spans="1:74" s="11" customFormat="1">
      <c r="A55" s="12"/>
      <c r="B55" s="16" t="s">
        <v>65</v>
      </c>
      <c r="C55" s="10">
        <v>0</v>
      </c>
    </row>
    <row r="56" spans="1:74" s="11" customFormat="1">
      <c r="A56" s="12"/>
      <c r="B56" s="16" t="s">
        <v>65</v>
      </c>
      <c r="C56" s="10">
        <v>0</v>
      </c>
    </row>
    <row r="57" spans="1:74" s="11" customFormat="1">
      <c r="A57" s="19"/>
      <c r="B57" s="16" t="s">
        <v>66</v>
      </c>
      <c r="C57" s="10">
        <v>0</v>
      </c>
    </row>
    <row r="58" spans="1:74" s="11" customFormat="1">
      <c r="A58" s="19"/>
      <c r="B58" s="20" t="s">
        <v>67</v>
      </c>
      <c r="C58" s="10">
        <v>0</v>
      </c>
    </row>
    <row r="59" spans="1:74" s="11" customFormat="1">
      <c r="A59" s="19"/>
      <c r="B59" s="13" t="s">
        <v>68</v>
      </c>
      <c r="C59" s="10">
        <v>1398.22</v>
      </c>
    </row>
    <row r="60" spans="1:74" s="11" customFormat="1" ht="31.2">
      <c r="A60" s="19" t="s">
        <v>97</v>
      </c>
      <c r="B60" s="9" t="s">
        <v>69</v>
      </c>
      <c r="C60" s="10"/>
    </row>
    <row r="61" spans="1:74" s="11" customFormat="1" ht="15.75" customHeight="1">
      <c r="A61" s="19"/>
      <c r="B61" s="13" t="s">
        <v>70</v>
      </c>
      <c r="C61" s="10">
        <v>1066.9850000000001</v>
      </c>
    </row>
    <row r="62" spans="1:74" s="11" customFormat="1">
      <c r="A62" s="19"/>
      <c r="B62" s="13" t="s">
        <v>71</v>
      </c>
      <c r="C62" s="10">
        <v>616.62400000000002</v>
      </c>
    </row>
    <row r="63" spans="1:74" s="11" customFormat="1">
      <c r="A63" s="19"/>
      <c r="B63" s="13" t="s">
        <v>72</v>
      </c>
      <c r="C63" s="10">
        <v>616.62400000000002</v>
      </c>
    </row>
    <row r="64" spans="1:74" s="11" customFormat="1">
      <c r="A64" s="19"/>
      <c r="B64" s="13" t="s">
        <v>73</v>
      </c>
      <c r="C64" s="10">
        <v>621.4</v>
      </c>
    </row>
    <row r="65" spans="1:6" s="11" customFormat="1">
      <c r="A65" s="19"/>
      <c r="B65" s="13" t="s">
        <v>74</v>
      </c>
      <c r="C65" s="10">
        <v>574.65100000000007</v>
      </c>
    </row>
    <row r="66" spans="1:6" s="11" customFormat="1">
      <c r="A66" s="19"/>
      <c r="B66" s="8" t="s">
        <v>75</v>
      </c>
      <c r="C66" s="10">
        <v>633.67499999999995</v>
      </c>
    </row>
    <row r="67" spans="1:6" s="11" customFormat="1">
      <c r="A67" s="19"/>
      <c r="B67" s="13" t="s">
        <v>76</v>
      </c>
      <c r="C67" s="10">
        <v>244.4</v>
      </c>
    </row>
    <row r="68" spans="1:6" s="11" customFormat="1">
      <c r="A68" s="19"/>
      <c r="B68" s="20" t="s">
        <v>77</v>
      </c>
      <c r="C68" s="10">
        <v>2200.56</v>
      </c>
    </row>
    <row r="69" spans="1:6" s="11" customFormat="1">
      <c r="A69" s="19"/>
      <c r="B69" s="20" t="s">
        <v>78</v>
      </c>
      <c r="C69" s="10">
        <v>443.69759999999997</v>
      </c>
    </row>
    <row r="70" spans="1:6" s="11" customFormat="1">
      <c r="A70" s="12"/>
      <c r="B70" s="21" t="s">
        <v>88</v>
      </c>
      <c r="C70" s="15">
        <f>SUM(C50:C69)</f>
        <v>10553.0466</v>
      </c>
    </row>
    <row r="71" spans="1:6" s="11" customFormat="1">
      <c r="A71" s="22"/>
      <c r="B71" s="9" t="s">
        <v>98</v>
      </c>
      <c r="C71" s="15">
        <v>24989.543999999994</v>
      </c>
    </row>
    <row r="72" spans="1:6" s="11" customFormat="1">
      <c r="A72" s="8"/>
      <c r="B72" s="23" t="s">
        <v>79</v>
      </c>
      <c r="C72" s="15">
        <f>C13+C22+C30+C38+C42+C47+C70+C71</f>
        <v>129000.29659999999</v>
      </c>
    </row>
    <row r="73" spans="1:6" s="29" customFormat="1">
      <c r="A73" s="24"/>
      <c r="B73" s="25" t="s">
        <v>84</v>
      </c>
      <c r="C73" s="26">
        <v>94684.56</v>
      </c>
      <c r="D73" s="27"/>
      <c r="E73" s="28"/>
      <c r="F73" s="28"/>
    </row>
    <row r="74" spans="1:6" s="30" customFormat="1">
      <c r="A74" s="24"/>
      <c r="B74" s="25" t="s">
        <v>85</v>
      </c>
      <c r="C74" s="26">
        <v>89682.19</v>
      </c>
      <c r="D74" s="27"/>
      <c r="E74" s="27"/>
      <c r="F74" s="27"/>
    </row>
    <row r="75" spans="1:6" s="30" customFormat="1">
      <c r="A75" s="24"/>
      <c r="B75" s="25" t="s">
        <v>87</v>
      </c>
      <c r="C75" s="6">
        <f>C74-C72</f>
        <v>-39318.106599999985</v>
      </c>
      <c r="D75" s="28"/>
      <c r="E75" s="28"/>
      <c r="F75" s="28"/>
    </row>
    <row r="76" spans="1:6" s="30" customFormat="1">
      <c r="A76" s="24"/>
      <c r="B76" s="25" t="s">
        <v>86</v>
      </c>
      <c r="C76" s="6">
        <f>C5+C75</f>
        <v>-104481.48759999999</v>
      </c>
      <c r="D76" s="28"/>
      <c r="E76" s="28"/>
      <c r="F76" s="28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2023-01-12T08:07:50Z</dcterms:created>
  <dcterms:modified xsi:type="dcterms:W3CDTF">2023-02-15T02:35:04Z</dcterms:modified>
</cp:coreProperties>
</file>