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7" i="1"/>
  <c r="C76"/>
  <c r="C71"/>
  <c r="C50"/>
  <c r="C45"/>
  <c r="C41"/>
  <c r="C34"/>
  <c r="C26"/>
  <c r="C13"/>
  <c r="C73"/>
</calcChain>
</file>

<file path=xl/sharedStrings.xml><?xml version="1.0" encoding="utf-8"?>
<sst xmlns="http://schemas.openxmlformats.org/spreadsheetml/2006/main" count="115" uniqueCount="113">
  <si>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</si>
  <si>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</si>
  <si>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</si>
  <si>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</si>
  <si>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</si>
  <si>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</si>
  <si>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</si>
  <si>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</si>
  <si>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</si>
  <si>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</si>
  <si>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</si>
  <si>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</si>
  <si>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</si>
  <si>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</si>
  <si>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</si>
  <si>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</si>
  <si>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</si>
  <si>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</si>
  <si>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</si>
  <si>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</si>
  <si>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</si>
  <si>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</si>
  <si>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</si>
  <si>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</si>
  <si>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</si>
  <si>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</si>
  <si>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</si>
  <si>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</si>
  <si>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</si>
  <si>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</si>
  <si>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</si>
  <si>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</si>
  <si>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</si>
  <si>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</si>
  <si>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Вывоз травы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</si>
  <si>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</si>
  <si>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</si>
  <si>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</si>
  <si>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</si>
  <si>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</si>
  <si>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</si>
  <si>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</si>
  <si>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</si>
  <si>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</si>
  <si>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</si>
  <si>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</si>
  <si>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</si>
  <si>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</si>
  <si>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</si>
  <si>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</si>
  <si>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</si>
  <si>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</si>
  <si>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</si>
  <si>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</si>
  <si>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</si>
  <si>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</si>
  <si>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</si>
  <si>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</si>
  <si>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</si>
  <si>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</si>
  <si>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</si>
  <si>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</si>
  <si>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</si>
  <si>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</si>
  <si>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</si>
  <si>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</si>
  <si>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</si>
  <si>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</si>
  <si>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</si>
  <si>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Обслуживание коллективных приборов учета воды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</si>
  <si>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</si>
  <si>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</si>
  <si>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</si>
  <si>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</si>
  <si>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Текущий ремонт систем водоснабжения и водоотведения (непредвиденные работы)</t>
  </si>
  <si>
    <t>смена уплотняющих сантехнических прокладок водосчетчика</t>
  </si>
  <si>
    <t>подготовка ИТП к промывке ВСО:</t>
  </si>
  <si>
    <t>уплотнение соединений (лен сантехнический)</t>
  </si>
  <si>
    <t>смена бочонка Ду 20мм</t>
  </si>
  <si>
    <t>в</t>
  </si>
  <si>
    <t>смена крана шарового Ду 20мм</t>
  </si>
  <si>
    <t>г</t>
  </si>
  <si>
    <t>смена переходной муфты Ду 25/20</t>
  </si>
  <si>
    <t>устранение свища на стояке полотенцесушителя кв.1</t>
  </si>
  <si>
    <t>смена вентиля чугунного Ду 25 с отжигом в ИТП</t>
  </si>
  <si>
    <t>уплотнение соединений (лен сантехнический) в ИТП</t>
  </si>
  <si>
    <t>Текущий ремонт конструктивных элементов (непредвиденные работы)</t>
  </si>
  <si>
    <t>удаление сосулей с крыши</t>
  </si>
  <si>
    <t>услуги манипулятора при ремонте карниза(5кв.)</t>
  </si>
  <si>
    <t xml:space="preserve">установка контейнера - сетку для раздельного сбора мусора </t>
  </si>
  <si>
    <t>укрепление  карниза со сменой ДВП</t>
  </si>
  <si>
    <t xml:space="preserve">     Итого сумма затрат по дому</t>
  </si>
  <si>
    <t>по управлению и обслуживанию</t>
  </si>
  <si>
    <t>МКД по ул.Гоголя 4</t>
  </si>
  <si>
    <t xml:space="preserve">Отчет за 2022 г </t>
  </si>
  <si>
    <t>Результат на 01.01.2022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</si>
  <si>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</si>
  <si>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</si>
  <si>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</si>
  <si>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</si>
  <si>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 xml:space="preserve"> 3.1</t>
  </si>
  <si>
    <t xml:space="preserve"> 6. Поверка и обсл.коллект.приборов учета</t>
  </si>
  <si>
    <t xml:space="preserve"> 6.1</t>
  </si>
  <si>
    <t xml:space="preserve"> 6.2</t>
  </si>
  <si>
    <t xml:space="preserve"> 6.3</t>
  </si>
  <si>
    <t xml:space="preserve">                                    Итого по п.6</t>
  </si>
  <si>
    <t>7.Текущий ремонт (непредвиденные работы)</t>
  </si>
  <si>
    <t xml:space="preserve"> 7.1</t>
  </si>
  <si>
    <t xml:space="preserve"> 7.2</t>
  </si>
  <si>
    <t xml:space="preserve"> 7.3</t>
  </si>
  <si>
    <t xml:space="preserve"> 7.4</t>
  </si>
  <si>
    <t xml:space="preserve">                                    Итого по п.7</t>
  </si>
  <si>
    <t>8. 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</si>
</sst>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0" applyNumberFormat="1" applyFont="1" applyBorder="1" applyAlignment="1"/>
    <xf numFmtId="0" fontId="4" fillId="0" borderId="1" xfId="0" applyNumberFormat="1" applyFont="1" applyBorder="1" applyAlignment="1"/>
    <xf numFmtId="2" fontId="5" fillId="0" borderId="1" xfId="0" applyNumberFormat="1" applyFont="1" applyBorder="1"/>
    <xf numFmtId="0" fontId="5" fillId="0" borderId="0" xfId="1" applyFont="1" applyBorder="1" applyAlignment="1">
      <alignment horizont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16" fontId="3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3" fillId="0" borderId="1" xfId="0" applyNumberFormat="1" applyFont="1" applyBorder="1"/>
    <xf numFmtId="2" fontId="3" fillId="0" borderId="1" xfId="0" applyNumberFormat="1" applyFont="1" applyBorder="1"/>
    <xf numFmtId="0" fontId="3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/>
    <xf numFmtId="0" fontId="3" fillId="0" borderId="1" xfId="0" applyFont="1" applyBorder="1"/>
    <xf numFmtId="0" fontId="5" fillId="0" borderId="1" xfId="0" applyNumberFormat="1" applyFont="1" applyFill="1" applyBorder="1" applyAlignment="1">
      <alignment wrapText="1"/>
    </xf>
    <xf numFmtId="0" fontId="3" fillId="0" borderId="1" xfId="1" applyFont="1" applyBorder="1"/>
    <xf numFmtId="0" fontId="5" fillId="0" borderId="1" xfId="1" applyFont="1" applyBorder="1"/>
    <xf numFmtId="2" fontId="5" fillId="0" borderId="1" xfId="2" applyNumberFormat="1" applyFont="1" applyFill="1" applyBorder="1" applyAlignment="1"/>
    <xf numFmtId="0" fontId="3" fillId="0" borderId="0" xfId="0" applyFont="1" applyFill="1" applyAlignment="1">
      <alignment vertical="center"/>
    </xf>
    <xf numFmtId="0" fontId="3" fillId="0" borderId="1" xfId="1" applyFont="1" applyBorder="1" applyAlignment="1"/>
    <xf numFmtId="2" fontId="5" fillId="0" borderId="1" xfId="2" applyNumberFormat="1" applyFont="1" applyBorder="1" applyAlignment="1"/>
    <xf numFmtId="2" fontId="3" fillId="0" borderId="0" xfId="0" applyNumberFormat="1" applyFont="1" applyFill="1" applyBorder="1" applyAlignment="1">
      <alignment wrapText="1"/>
    </xf>
    <xf numFmtId="2" fontId="3" fillId="0" borderId="0" xfId="0" applyNumberFormat="1" applyFont="1" applyFill="1" applyAlignment="1">
      <alignment wrapText="1"/>
    </xf>
    <xf numFmtId="0" fontId="3" fillId="0" borderId="0" xfId="0" applyNumberFormat="1" applyFont="1" applyBorder="1" applyAlignment="1">
      <alignment horizontal="left"/>
    </xf>
    <xf numFmtId="0" fontId="5" fillId="0" borderId="0" xfId="1" applyFont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0"/>
  <sheetViews>
    <sheetView tabSelected="1" topLeftCell="A61" workbookViewId="0">
      <selection activeCell="A79" sqref="A79:B79"/>
    </sheetView>
  </sheetViews>
  <sheetFormatPr defaultColWidth="9.109375" defaultRowHeight="15.6"/>
  <cols>
    <col min="1" max="1" width="5.33203125" style="11" customWidth="1"/>
    <col min="2" max="2" width="67.33203125" style="11" customWidth="1"/>
    <col min="3" max="3" width="17.6640625" style="34" customWidth="1"/>
    <col min="4" max="200" width="9.109375" style="11" customWidth="1"/>
    <col min="201" max="201" width="5.33203125" style="11" customWidth="1"/>
    <col min="202" max="202" width="49.5546875" style="11" customWidth="1"/>
    <col min="203" max="203" width="7.88671875" style="11" customWidth="1"/>
    <col min="204" max="204" width="7.33203125" style="11" customWidth="1"/>
    <col min="205" max="205" width="8.109375" style="11" customWidth="1"/>
    <col min="206" max="206" width="6.88671875" style="11" customWidth="1"/>
    <col min="207" max="207" width="9" style="11" customWidth="1"/>
    <col min="208" max="208" width="9.33203125" style="11" customWidth="1"/>
    <col min="209" max="210" width="6.6640625" style="11" customWidth="1"/>
    <col min="211" max="211" width="7.88671875" style="11" customWidth="1"/>
    <col min="212" max="212" width="8.88671875" style="11" customWidth="1"/>
    <col min="213" max="214" width="6.6640625" style="11" customWidth="1"/>
    <col min="215" max="215" width="10" style="11" customWidth="1"/>
    <col min="216" max="216" width="11.88671875" style="11" customWidth="1"/>
    <col min="217" max="218" width="6.6640625" style="11" customWidth="1"/>
    <col min="219" max="219" width="8.5546875" style="11" customWidth="1"/>
    <col min="220" max="220" width="8.88671875" style="11" customWidth="1"/>
    <col min="221" max="221" width="7.88671875" style="11" customWidth="1"/>
    <col min="222" max="16384" width="9.109375" style="11"/>
  </cols>
  <sheetData>
    <row r="1" spans="1:3" s="6" customFormat="1">
      <c r="A1" s="36" t="s">
        <v>94</v>
      </c>
      <c r="B1" s="36"/>
      <c r="C1" s="5"/>
    </row>
    <row r="2" spans="1:3" s="6" customFormat="1">
      <c r="A2" s="36" t="s">
        <v>92</v>
      </c>
      <c r="B2" s="36"/>
      <c r="C2" s="5"/>
    </row>
    <row r="3" spans="1:3" s="6" customFormat="1">
      <c r="A3" s="36" t="s">
        <v>93</v>
      </c>
      <c r="B3" s="36"/>
      <c r="C3" s="5"/>
    </row>
    <row r="4" spans="1:3" s="6" customFormat="1">
      <c r="A4" s="4"/>
      <c r="B4" s="4"/>
      <c r="C4" s="5"/>
    </row>
    <row r="5" spans="1:3" s="7" customFormat="1" ht="16.2">
      <c r="A5" s="1"/>
      <c r="B5" s="2" t="s">
        <v>95</v>
      </c>
      <c r="C5" s="3">
        <v>-34270.936500000011</v>
      </c>
    </row>
    <row r="6" spans="1:3">
      <c r="A6" s="8"/>
      <c r="B6" s="9" t="s">
        <v>0</v>
      </c>
      <c r="C6" s="10"/>
    </row>
    <row r="7" spans="1:3" s="14" customFormat="1">
      <c r="A7" s="12" t="s">
        <v>1</v>
      </c>
      <c r="B7" s="13" t="s">
        <v>2</v>
      </c>
      <c r="C7" s="10"/>
    </row>
    <row r="8" spans="1:3" ht="15.75" customHeight="1">
      <c r="A8" s="12"/>
      <c r="B8" s="13" t="s">
        <v>3</v>
      </c>
      <c r="C8" s="10">
        <v>3790.6440000000016</v>
      </c>
    </row>
    <row r="9" spans="1:3">
      <c r="A9" s="15" t="s">
        <v>4</v>
      </c>
      <c r="B9" s="13" t="s">
        <v>5</v>
      </c>
      <c r="C9" s="10"/>
    </row>
    <row r="10" spans="1:3">
      <c r="A10" s="12"/>
      <c r="B10" s="13" t="s">
        <v>3</v>
      </c>
      <c r="C10" s="10">
        <v>8927.5559999999987</v>
      </c>
    </row>
    <row r="11" spans="1:3" ht="46.8">
      <c r="A11" s="12" t="s">
        <v>6</v>
      </c>
      <c r="B11" s="13" t="s">
        <v>7</v>
      </c>
      <c r="C11" s="10">
        <v>972.95400000000006</v>
      </c>
    </row>
    <row r="12" spans="1:3" ht="23.25" customHeight="1">
      <c r="A12" s="12" t="s">
        <v>8</v>
      </c>
      <c r="B12" s="13" t="s">
        <v>9</v>
      </c>
      <c r="C12" s="10">
        <v>20.62</v>
      </c>
    </row>
    <row r="13" spans="1:3">
      <c r="A13" s="12"/>
      <c r="B13" s="16" t="s">
        <v>10</v>
      </c>
      <c r="C13" s="17">
        <f>SUM(C8:C12)</f>
        <v>13711.774000000001</v>
      </c>
    </row>
    <row r="14" spans="1:3" ht="31.2">
      <c r="A14" s="12" t="s">
        <v>11</v>
      </c>
      <c r="B14" s="16" t="s">
        <v>12</v>
      </c>
      <c r="C14" s="10"/>
    </row>
    <row r="15" spans="1:3">
      <c r="A15" s="12" t="s">
        <v>13</v>
      </c>
      <c r="B15" s="13" t="s">
        <v>14</v>
      </c>
      <c r="C15" s="10">
        <v>1781.3000000000002</v>
      </c>
    </row>
    <row r="16" spans="1:3">
      <c r="A16" s="12" t="s">
        <v>15</v>
      </c>
      <c r="B16" s="13" t="s">
        <v>16</v>
      </c>
      <c r="C16" s="10">
        <v>1722.0720000000001</v>
      </c>
    </row>
    <row r="17" spans="1:3">
      <c r="A17" s="12" t="s">
        <v>17</v>
      </c>
      <c r="B17" s="13" t="s">
        <v>18</v>
      </c>
      <c r="C17" s="10">
        <v>1133.2230000000002</v>
      </c>
    </row>
    <row r="18" spans="1:3">
      <c r="A18" s="12" t="s">
        <v>19</v>
      </c>
      <c r="B18" s="13" t="s">
        <v>20</v>
      </c>
      <c r="C18" s="10">
        <v>299.43</v>
      </c>
    </row>
    <row r="19" spans="1:3">
      <c r="A19" s="12" t="s">
        <v>21</v>
      </c>
      <c r="B19" s="13" t="s">
        <v>22</v>
      </c>
      <c r="C19" s="10">
        <v>3543.9040000000005</v>
      </c>
    </row>
    <row r="20" spans="1:3">
      <c r="A20" s="12" t="s">
        <v>23</v>
      </c>
      <c r="B20" s="13" t="s">
        <v>24</v>
      </c>
      <c r="C20" s="10">
        <v>5015.2569999999996</v>
      </c>
    </row>
    <row r="21" spans="1:3">
      <c r="A21" s="12" t="s">
        <v>25</v>
      </c>
      <c r="B21" s="13" t="s">
        <v>26</v>
      </c>
      <c r="C21" s="10">
        <v>1078.8000000000002</v>
      </c>
    </row>
    <row r="22" spans="1:3" ht="31.2">
      <c r="A22" s="12" t="s">
        <v>27</v>
      </c>
      <c r="B22" s="13" t="s">
        <v>28</v>
      </c>
      <c r="C22" s="10">
        <v>269.02800000000002</v>
      </c>
    </row>
    <row r="23" spans="1:3" ht="46.8">
      <c r="A23" s="12" t="s">
        <v>29</v>
      </c>
      <c r="B23" s="13" t="s">
        <v>30</v>
      </c>
      <c r="C23" s="10">
        <v>3410.3160000000003</v>
      </c>
    </row>
    <row r="24" spans="1:3" ht="31.2">
      <c r="A24" s="12" t="s">
        <v>31</v>
      </c>
      <c r="B24" s="13" t="s">
        <v>32</v>
      </c>
      <c r="C24" s="10">
        <v>1846.6020000000001</v>
      </c>
    </row>
    <row r="25" spans="1:3" ht="31.2">
      <c r="A25" s="12" t="s">
        <v>33</v>
      </c>
      <c r="B25" s="13" t="s">
        <v>34</v>
      </c>
      <c r="C25" s="10">
        <v>300</v>
      </c>
    </row>
    <row r="26" spans="1:3">
      <c r="A26" s="12"/>
      <c r="B26" s="16" t="s">
        <v>35</v>
      </c>
      <c r="C26" s="17">
        <f>SUM(C15:C25)</f>
        <v>20399.932000000001</v>
      </c>
    </row>
    <row r="27" spans="1:3">
      <c r="A27" s="12"/>
      <c r="B27" s="16" t="s">
        <v>36</v>
      </c>
      <c r="C27" s="10"/>
    </row>
    <row r="28" spans="1:3" ht="22.5" customHeight="1">
      <c r="A28" s="18" t="s">
        <v>100</v>
      </c>
      <c r="B28" s="8" t="s">
        <v>38</v>
      </c>
      <c r="C28" s="10">
        <v>7043.2000000000007</v>
      </c>
    </row>
    <row r="29" spans="1:3" ht="21.75" customHeight="1">
      <c r="A29" s="18" t="s">
        <v>37</v>
      </c>
      <c r="B29" s="8" t="s">
        <v>40</v>
      </c>
      <c r="C29" s="10">
        <v>3920.268</v>
      </c>
    </row>
    <row r="30" spans="1:3" ht="19.5" customHeight="1">
      <c r="A30" s="18" t="s">
        <v>39</v>
      </c>
      <c r="B30" s="8" t="s">
        <v>42</v>
      </c>
      <c r="C30" s="10">
        <v>2075.7000000000003</v>
      </c>
    </row>
    <row r="31" spans="1:3" ht="16.5" customHeight="1">
      <c r="A31" s="18" t="s">
        <v>41</v>
      </c>
      <c r="B31" s="8" t="s">
        <v>44</v>
      </c>
      <c r="C31" s="10">
        <v>145.86000000000001</v>
      </c>
    </row>
    <row r="32" spans="1:3">
      <c r="A32" s="18" t="s">
        <v>43</v>
      </c>
      <c r="B32" s="8" t="s">
        <v>46</v>
      </c>
      <c r="C32" s="10">
        <v>1815.66</v>
      </c>
    </row>
    <row r="33" spans="1:3" ht="28.5" customHeight="1">
      <c r="A33" s="12" t="s">
        <v>45</v>
      </c>
      <c r="B33" s="13" t="s">
        <v>49</v>
      </c>
      <c r="C33" s="10">
        <v>347.87</v>
      </c>
    </row>
    <row r="34" spans="1:3">
      <c r="A34" s="12"/>
      <c r="B34" s="16" t="s">
        <v>50</v>
      </c>
      <c r="C34" s="17">
        <f>SUM(C28:C33)</f>
        <v>15348.558000000003</v>
      </c>
    </row>
    <row r="35" spans="1:3">
      <c r="A35" s="12"/>
      <c r="B35" s="16" t="s">
        <v>51</v>
      </c>
      <c r="C35" s="10">
        <v>0</v>
      </c>
    </row>
    <row r="36" spans="1:3" s="20" customFormat="1">
      <c r="A36" s="18" t="s">
        <v>52</v>
      </c>
      <c r="B36" s="8" t="s">
        <v>53</v>
      </c>
      <c r="C36" s="19">
        <v>2313.2400000000002</v>
      </c>
    </row>
    <row r="37" spans="1:3" ht="31.2">
      <c r="A37" s="12" t="s">
        <v>54</v>
      </c>
      <c r="B37" s="13" t="s">
        <v>55</v>
      </c>
      <c r="C37" s="10">
        <v>1156.6200000000001</v>
      </c>
    </row>
    <row r="38" spans="1:3" ht="31.2">
      <c r="A38" s="12" t="s">
        <v>56</v>
      </c>
      <c r="B38" s="13" t="s">
        <v>57</v>
      </c>
      <c r="C38" s="10">
        <v>5866.46</v>
      </c>
    </row>
    <row r="39" spans="1:3" ht="31.2">
      <c r="A39" s="12" t="s">
        <v>58</v>
      </c>
      <c r="B39" s="13" t="s">
        <v>59</v>
      </c>
      <c r="C39" s="10">
        <v>2313.2400000000002</v>
      </c>
    </row>
    <row r="40" spans="1:3">
      <c r="A40" s="12" t="s">
        <v>60</v>
      </c>
      <c r="B40" s="13" t="s">
        <v>61</v>
      </c>
      <c r="C40" s="10">
        <v>786.94</v>
      </c>
    </row>
    <row r="41" spans="1:3">
      <c r="A41" s="12"/>
      <c r="B41" s="16" t="s">
        <v>62</v>
      </c>
      <c r="C41" s="17">
        <f>SUM(C36:C40)</f>
        <v>12436.5</v>
      </c>
    </row>
    <row r="42" spans="1:3">
      <c r="A42" s="12"/>
      <c r="B42" s="16" t="s">
        <v>63</v>
      </c>
      <c r="C42" s="10"/>
    </row>
    <row r="43" spans="1:3" ht="31.2">
      <c r="A43" s="12" t="s">
        <v>64</v>
      </c>
      <c r="B43" s="13" t="s">
        <v>65</v>
      </c>
      <c r="C43" s="10">
        <v>6377.0400000000009</v>
      </c>
    </row>
    <row r="44" spans="1:3">
      <c r="A44" s="12" t="s">
        <v>66</v>
      </c>
      <c r="B44" s="13" t="s">
        <v>67</v>
      </c>
      <c r="C44" s="10">
        <v>1781.8199999999997</v>
      </c>
    </row>
    <row r="45" spans="1:3">
      <c r="A45" s="12"/>
      <c r="B45" s="16" t="s">
        <v>68</v>
      </c>
      <c r="C45" s="17">
        <f>SUM(C43:C44)</f>
        <v>8158.8600000000006</v>
      </c>
    </row>
    <row r="46" spans="1:3">
      <c r="A46" s="12"/>
      <c r="B46" s="16" t="s">
        <v>101</v>
      </c>
      <c r="C46" s="10">
        <v>0</v>
      </c>
    </row>
    <row r="47" spans="1:3">
      <c r="A47" s="12" t="s">
        <v>102</v>
      </c>
      <c r="B47" s="13" t="s">
        <v>69</v>
      </c>
      <c r="C47" s="10">
        <v>7233.9600000000009</v>
      </c>
    </row>
    <row r="48" spans="1:3" ht="46.8">
      <c r="A48" s="12" t="s">
        <v>103</v>
      </c>
      <c r="B48" s="13" t="s">
        <v>70</v>
      </c>
      <c r="C48" s="10">
        <v>7043.159999999998</v>
      </c>
    </row>
    <row r="49" spans="1:3" ht="46.8">
      <c r="A49" s="12" t="s">
        <v>104</v>
      </c>
      <c r="B49" s="13" t="s">
        <v>71</v>
      </c>
      <c r="C49" s="10">
        <v>3521.579999999999</v>
      </c>
    </row>
    <row r="50" spans="1:3">
      <c r="A50" s="12"/>
      <c r="B50" s="16" t="s">
        <v>105</v>
      </c>
      <c r="C50" s="17">
        <f>SUM(C47:C49)</f>
        <v>17798.699999999997</v>
      </c>
    </row>
    <row r="51" spans="1:3">
      <c r="A51" s="12"/>
      <c r="B51" s="16" t="s">
        <v>106</v>
      </c>
      <c r="C51" s="10"/>
    </row>
    <row r="52" spans="1:3" ht="31.2">
      <c r="A52" s="12" t="s">
        <v>107</v>
      </c>
      <c r="B52" s="16" t="s">
        <v>72</v>
      </c>
      <c r="C52" s="10">
        <v>0</v>
      </c>
    </row>
    <row r="53" spans="1:3">
      <c r="A53" s="12"/>
      <c r="B53" s="22" t="s">
        <v>73</v>
      </c>
      <c r="C53" s="10">
        <v>370.31</v>
      </c>
    </row>
    <row r="54" spans="1:3">
      <c r="A54" s="12"/>
      <c r="B54" s="22" t="s">
        <v>73</v>
      </c>
      <c r="C54" s="10">
        <v>402.16</v>
      </c>
    </row>
    <row r="55" spans="1:3" ht="31.2">
      <c r="A55" s="12" t="s">
        <v>108</v>
      </c>
      <c r="B55" s="16" t="s">
        <v>74</v>
      </c>
      <c r="C55" s="10">
        <v>0</v>
      </c>
    </row>
    <row r="56" spans="1:3">
      <c r="A56" s="21"/>
      <c r="B56" s="23" t="s">
        <v>75</v>
      </c>
      <c r="C56" s="10">
        <v>474.97</v>
      </c>
    </row>
    <row r="57" spans="1:3">
      <c r="A57" s="12" t="s">
        <v>109</v>
      </c>
      <c r="B57" s="9" t="s">
        <v>76</v>
      </c>
      <c r="C57" s="10">
        <v>0</v>
      </c>
    </row>
    <row r="58" spans="1:3">
      <c r="A58" s="21" t="s">
        <v>47</v>
      </c>
      <c r="B58" s="23" t="s">
        <v>77</v>
      </c>
      <c r="C58" s="10">
        <v>21.965000000000003</v>
      </c>
    </row>
    <row r="59" spans="1:3">
      <c r="A59" s="21" t="s">
        <v>48</v>
      </c>
      <c r="B59" s="22" t="s">
        <v>78</v>
      </c>
      <c r="C59" s="10">
        <v>202.78</v>
      </c>
    </row>
    <row r="60" spans="1:3">
      <c r="A60" s="21" t="s">
        <v>79</v>
      </c>
      <c r="B60" s="22" t="s">
        <v>80</v>
      </c>
      <c r="C60" s="10">
        <v>996.96</v>
      </c>
    </row>
    <row r="61" spans="1:3">
      <c r="A61" s="21" t="s">
        <v>81</v>
      </c>
      <c r="B61" s="22" t="s">
        <v>82</v>
      </c>
      <c r="C61" s="10">
        <v>219.15</v>
      </c>
    </row>
    <row r="62" spans="1:3">
      <c r="A62" s="21"/>
      <c r="B62" s="22" t="s">
        <v>83</v>
      </c>
      <c r="C62" s="10">
        <v>720.54</v>
      </c>
    </row>
    <row r="63" spans="1:3">
      <c r="A63" s="21"/>
      <c r="B63" s="24" t="s">
        <v>84</v>
      </c>
      <c r="C63" s="10">
        <v>996.96</v>
      </c>
    </row>
    <row r="64" spans="1:3">
      <c r="A64" s="21"/>
      <c r="B64" s="24" t="s">
        <v>85</v>
      </c>
      <c r="C64" s="10">
        <v>21.965000000000003</v>
      </c>
    </row>
    <row r="65" spans="1:3" ht="31.2">
      <c r="A65" s="12" t="s">
        <v>110</v>
      </c>
      <c r="B65" s="16" t="s">
        <v>86</v>
      </c>
      <c r="C65" s="10">
        <v>0</v>
      </c>
    </row>
    <row r="66" spans="1:3">
      <c r="A66" s="12"/>
      <c r="B66" s="24" t="s">
        <v>87</v>
      </c>
      <c r="C66" s="10">
        <v>248.56</v>
      </c>
    </row>
    <row r="67" spans="1:3">
      <c r="A67" s="12"/>
      <c r="B67" s="25" t="s">
        <v>88</v>
      </c>
      <c r="C67" s="10">
        <v>1750</v>
      </c>
    </row>
    <row r="68" spans="1:3">
      <c r="A68" s="12"/>
      <c r="B68" s="8" t="s">
        <v>89</v>
      </c>
      <c r="C68" s="10">
        <v>244.4</v>
      </c>
    </row>
    <row r="69" spans="1:3">
      <c r="A69" s="12"/>
      <c r="B69" s="25" t="s">
        <v>90</v>
      </c>
      <c r="C69" s="10">
        <v>1102.6199999999999</v>
      </c>
    </row>
    <row r="70" spans="1:3">
      <c r="A70" s="12"/>
      <c r="B70" s="8"/>
      <c r="C70" s="10">
        <v>0</v>
      </c>
    </row>
    <row r="71" spans="1:3">
      <c r="A71" s="12"/>
      <c r="B71" s="16" t="s">
        <v>111</v>
      </c>
      <c r="C71" s="17">
        <f>SUM(C53:C70)</f>
        <v>7773.34</v>
      </c>
    </row>
    <row r="72" spans="1:3">
      <c r="A72" s="26"/>
      <c r="B72" s="16" t="s">
        <v>112</v>
      </c>
      <c r="C72" s="17">
        <v>24163.980000000003</v>
      </c>
    </row>
    <row r="73" spans="1:3">
      <c r="A73" s="13"/>
      <c r="B73" s="16" t="s">
        <v>91</v>
      </c>
      <c r="C73" s="17">
        <f>C13+C26+C34+C41+C45+C50+C71+C72</f>
        <v>119791.644</v>
      </c>
    </row>
    <row r="74" spans="1:3" s="30" customFormat="1">
      <c r="A74" s="27"/>
      <c r="B74" s="28" t="s">
        <v>96</v>
      </c>
      <c r="C74" s="29">
        <v>106221.6</v>
      </c>
    </row>
    <row r="75" spans="1:3" s="6" customFormat="1">
      <c r="A75" s="31"/>
      <c r="B75" s="28" t="s">
        <v>97</v>
      </c>
      <c r="C75" s="29">
        <v>98493.4</v>
      </c>
    </row>
    <row r="76" spans="1:3" s="6" customFormat="1">
      <c r="A76" s="27"/>
      <c r="B76" s="28" t="s">
        <v>99</v>
      </c>
      <c r="C76" s="32">
        <f>C75-C73</f>
        <v>-21298.244000000006</v>
      </c>
    </row>
    <row r="77" spans="1:3" s="6" customFormat="1">
      <c r="A77" s="27"/>
      <c r="B77" s="28" t="s">
        <v>98</v>
      </c>
      <c r="C77" s="32">
        <f>C5+C76</f>
        <v>-55569.180500000017</v>
      </c>
    </row>
    <row r="78" spans="1:3" s="7" customFormat="1">
      <c r="A78" s="35"/>
      <c r="B78" s="35"/>
      <c r="C78" s="33"/>
    </row>
    <row r="79" spans="1:3" s="7" customFormat="1">
      <c r="A79" s="35"/>
      <c r="B79" s="35"/>
      <c r="C79" s="33"/>
    </row>
    <row r="80" spans="1:3" s="7" customFormat="1">
      <c r="A80" s="35"/>
      <c r="B80" s="35"/>
      <c r="C80" s="33"/>
    </row>
  </sheetData>
  <mergeCells count="6">
    <mergeCell ref="A79:B79"/>
    <mergeCell ref="A80:B80"/>
    <mergeCell ref="A78:B78"/>
    <mergeCell ref="A1:B1"/>
    <mergeCell ref="A3:B3"/>
    <mergeCell ref="A2:B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2023-01-13T01:26:52Z</dcterms:created>
  <dcterms:modified xsi:type="dcterms:W3CDTF">2023-02-15T02:49:16Z</dcterms:modified>
</cp:coreProperties>
</file>