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7496" windowHeight="1101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48" i="1"/>
  <c r="C60"/>
  <c r="C68"/>
  <c r="C75"/>
  <c r="C78"/>
  <c r="C89"/>
  <c r="C112"/>
  <c r="C114"/>
  <c r="C117"/>
  <c r="C118"/>
  <c r="B11"/>
</calcChain>
</file>

<file path=xl/sharedStrings.xml><?xml version="1.0" encoding="utf-8"?>
<sst xmlns="http://schemas.openxmlformats.org/spreadsheetml/2006/main" count="195" uniqueCount="190">
  <si>
    <t>на согласование</t>
  </si>
  <si>
    <t xml:space="preserve">Затраты на управление, содержание и текущий ремонт общедомового оборудования </t>
  </si>
  <si>
    <t>многоквартирных жилых домов, обслуживаемых ООО "ЖЭК №4"</t>
  </si>
  <si>
    <t>ул.Калинина, 11</t>
  </si>
  <si>
    <t xml:space="preserve">    Натуральные показатели и технические характеристики</t>
  </si>
  <si>
    <t>А</t>
  </si>
  <si>
    <t>Общая площадь жилых помещений</t>
  </si>
  <si>
    <t>Б</t>
  </si>
  <si>
    <t>Общая площадь нежилых помещений</t>
  </si>
  <si>
    <t>В</t>
  </si>
  <si>
    <t>Итого общая площадь жил.и нежил.помещений</t>
  </si>
  <si>
    <t>г</t>
  </si>
  <si>
    <t>Уборочная площадь элементов л/клеток</t>
  </si>
  <si>
    <t>д</t>
  </si>
  <si>
    <t>Уборочная площадь лестничных клеток</t>
  </si>
  <si>
    <t xml:space="preserve"> - нижних 2-х этажей</t>
  </si>
  <si>
    <t xml:space="preserve"> - выше 2-го этажа</t>
  </si>
  <si>
    <t>е</t>
  </si>
  <si>
    <t>Численность проживающий людей</t>
  </si>
  <si>
    <t>Количество мусоропроводов</t>
  </si>
  <si>
    <t>ж</t>
  </si>
  <si>
    <t>Площадь мусороприемных камер</t>
  </si>
  <si>
    <t>Количество клапанов мусоропровода</t>
  </si>
  <si>
    <t>Длина ствола мусоропровода</t>
  </si>
  <si>
    <t>з</t>
  </si>
  <si>
    <t>Площадь чердаков</t>
  </si>
  <si>
    <t>и</t>
  </si>
  <si>
    <t>Площадь подвала</t>
  </si>
  <si>
    <t>к</t>
  </si>
  <si>
    <t>Площадь  кровли (снег и сосули)</t>
  </si>
  <si>
    <t>л</t>
  </si>
  <si>
    <t>Площадь придомовой территории (ручная уборка лето)</t>
  </si>
  <si>
    <t>Площадь проездов (механизированная уборка)</t>
  </si>
  <si>
    <t>м</t>
  </si>
  <si>
    <t>Площадь для очистки от наледи и льда</t>
  </si>
  <si>
    <t>Количество общедомовых приборов тепла</t>
  </si>
  <si>
    <t>Количество общедомовых приборов воды</t>
  </si>
  <si>
    <t>Норматив накопления твердых бытовых отходов на 1 человека в месяц</t>
  </si>
  <si>
    <t>н</t>
  </si>
  <si>
    <t>Количество лифтов</t>
  </si>
  <si>
    <t>Площадь пола кабины лифта</t>
  </si>
  <si>
    <t>Площадь элементов кабины лифта</t>
  </si>
  <si>
    <t>п</t>
  </si>
  <si>
    <t>Площадь газонов</t>
  </si>
  <si>
    <t>1.1.</t>
  </si>
  <si>
    <t>Влажное подметание лестничных площадок и маршей нижних 2-х этажей</t>
  </si>
  <si>
    <t>1.2.</t>
  </si>
  <si>
    <t>Мытье лестничных площадок и маршей нижних 2-х этажей</t>
  </si>
  <si>
    <t>1.3.</t>
  </si>
  <si>
    <t>Влажная протирка стен, дверей, плафонов, окон. решеток, отопит.приборов, чердачных лестниц, шкафов для эл. счетчиков, почтовых ящиков (генеральная уборка)</t>
  </si>
  <si>
    <t xml:space="preserve">            ИТОГО по п. 1 :</t>
  </si>
  <si>
    <t>2.1.</t>
  </si>
  <si>
    <t>Подметание придомовой территории в летний период</t>
  </si>
  <si>
    <t>2.2.</t>
  </si>
  <si>
    <t>Уборка мусора с газона в летний период (листья и сучья)</t>
  </si>
  <si>
    <t xml:space="preserve"> 2.3</t>
  </si>
  <si>
    <t>Уборка мусора с газона в летний период (случайный мусор))</t>
  </si>
  <si>
    <t xml:space="preserve"> 2.4</t>
  </si>
  <si>
    <t>Очистка урн</t>
  </si>
  <si>
    <t xml:space="preserve">Подметание снега  до 2-х см </t>
  </si>
  <si>
    <t>Подметание снега  более 2-х см</t>
  </si>
  <si>
    <t xml:space="preserve"> 2.5</t>
  </si>
  <si>
    <t xml:space="preserve">Сдвижка и подметание территории в зимний период (механизированная уборка) </t>
  </si>
  <si>
    <t>2.6.</t>
  </si>
  <si>
    <t>Посыпка пешеходных дорожек и проездов противогололедными материалами шириной 0,5м</t>
  </si>
  <si>
    <t>2.7.</t>
  </si>
  <si>
    <t>Очистка пешеходных дорожек, отмостки  и проездов от наледи и льда шириной 0,5м</t>
  </si>
  <si>
    <t>2.9.</t>
  </si>
  <si>
    <t>Кошение газонов</t>
  </si>
  <si>
    <t xml:space="preserve">            ИТОГО по п. 3 :</t>
  </si>
  <si>
    <t>3.1.</t>
  </si>
  <si>
    <t>Ремонт, регулировка, промывка, испытание, консервация, расконсервация системы центрального отопления</t>
  </si>
  <si>
    <t xml:space="preserve"> - Промывка трубопроводов системы ЦО</t>
  </si>
  <si>
    <t xml:space="preserve"> - Испытание трубопроводов системы ЦО</t>
  </si>
  <si>
    <t xml:space="preserve"> - Регулировка и наладка системы ЦО</t>
  </si>
  <si>
    <t xml:space="preserve"> - консервация , расконсервация системы ЦО</t>
  </si>
  <si>
    <t xml:space="preserve"> - ликвидация возд.пробок в тояке отопления</t>
  </si>
  <si>
    <t>4.1.</t>
  </si>
  <si>
    <t>Проведение технических осмотров и устранение незначительных неисправностей (констр.элем.) Прочистка засоренных неисправн.в системах вентиляции</t>
  </si>
  <si>
    <t>4.2.</t>
  </si>
  <si>
    <t>Проведение технических осмотров и устранение незначительных неисправностей  систем центр.отопления</t>
  </si>
  <si>
    <t>4.3.</t>
  </si>
  <si>
    <t>Проведение технических осмотров, ремонтов и устранение незначительных неисправностей в системах водоснабжения, канализации, ливневой канализации</t>
  </si>
  <si>
    <t>4.4.</t>
  </si>
  <si>
    <t>Ершение канализационного выпуска</t>
  </si>
  <si>
    <t xml:space="preserve"> 4.5</t>
  </si>
  <si>
    <t>Проведение технических осмотров, ремонтов и устранение незначительных неисправностей в системах  электроснабжения</t>
  </si>
  <si>
    <t xml:space="preserve">            ИТОГО по п. 4 :</t>
  </si>
  <si>
    <t>5.</t>
  </si>
  <si>
    <t xml:space="preserve"> 5.1</t>
  </si>
  <si>
    <t>Диспетчерское обслуживание</t>
  </si>
  <si>
    <t xml:space="preserve">            ИТОГО по п. 5 :</t>
  </si>
  <si>
    <t>6.</t>
  </si>
  <si>
    <t>7.</t>
  </si>
  <si>
    <t xml:space="preserve"> 8.1</t>
  </si>
  <si>
    <t>Обслуживание общедомовых приборов учета гор воды</t>
  </si>
  <si>
    <t xml:space="preserve"> 8.2</t>
  </si>
  <si>
    <t>Обслуживание общедомовых приборов учета холодной воды</t>
  </si>
  <si>
    <t>Обслуживание общедомовых приборов учета тепла</t>
  </si>
  <si>
    <t xml:space="preserve"> 8.4</t>
  </si>
  <si>
    <t>Снятие и запись показаний, обработка информации и занесение в компьютер, передача данных энергоснабжающей организации (вода гор.)</t>
  </si>
  <si>
    <t xml:space="preserve"> 8.5</t>
  </si>
  <si>
    <t>Снятие и запись показаний, обработка информации и занесение в компьютер, передача данных энергоснабжающей организации (вода хол.)</t>
  </si>
  <si>
    <t xml:space="preserve"> 8.6</t>
  </si>
  <si>
    <t>Снятие и запись показаний, обработка информации и занесение в компьютер, передача данных энергоснабжающей организации (эл.энергия)</t>
  </si>
  <si>
    <t>Снятие и запись показаний, обработка информации и занесение в компьютер, передача данных энергоснабжающей организации (тепло)</t>
  </si>
  <si>
    <t xml:space="preserve">            ИТОГО по п. 8 :</t>
  </si>
  <si>
    <t>Текущий ремонт систем водоснабжения и водоотведения (непредвиденные работы</t>
  </si>
  <si>
    <t>замена участка магистрали ГВС (кв.№3):</t>
  </si>
  <si>
    <t>а</t>
  </si>
  <si>
    <t>устройство трубы гофрированной нерж. НА-20А (Лавита)</t>
  </si>
  <si>
    <t>б</t>
  </si>
  <si>
    <t>установка муфты для нерж.20*3/4" ВР</t>
  </si>
  <si>
    <t>в</t>
  </si>
  <si>
    <t>установка ниппеля 1"*3/4" (латунь)</t>
  </si>
  <si>
    <t>уплотнение соединений (герметик силиконовый, лен сантехнический)</t>
  </si>
  <si>
    <t>устранение засора канализационного выпуска Ду 100 мм (кв.№1,2)</t>
  </si>
  <si>
    <t>установка водоотвода для промывки системы отопления в ИТП:</t>
  </si>
  <si>
    <t>угольник чугунный Ду 25мм</t>
  </si>
  <si>
    <t>бочонок Ду 25 мм</t>
  </si>
  <si>
    <t>замена тройника чугунного Ду 25 мм на трубопроводе ПХВ на лестничной клетке (1 этаж) с отжигом</t>
  </si>
  <si>
    <t>сварочные работы</t>
  </si>
  <si>
    <t>уплотнение соединений силикатным герметиком, сантехническим льном</t>
  </si>
  <si>
    <t>замена сборки на трубопроводе ПВХ на л/клетке (1эт)</t>
  </si>
  <si>
    <t>сгон Ду 25мм</t>
  </si>
  <si>
    <t>муфта стальная  Ду 25мм</t>
  </si>
  <si>
    <t>контргайка Ду 25мм</t>
  </si>
  <si>
    <t>ревизия конуса ИТП замена прокладок</t>
  </si>
  <si>
    <t>открытие подвальных продухов</t>
  </si>
  <si>
    <t>закрытие продухов</t>
  </si>
  <si>
    <t xml:space="preserve">            ИТОГО по п. 9 :</t>
  </si>
  <si>
    <t>13.</t>
  </si>
  <si>
    <t xml:space="preserve">   Сумма затрат по дому   :</t>
  </si>
  <si>
    <t xml:space="preserve">Смета затрат на управление, содержание и текущий ремонт общедомового оборудования </t>
  </si>
  <si>
    <t>многоквартирного жилого дома по  ул. Калинина, 11</t>
  </si>
  <si>
    <t>№ п/п</t>
  </si>
  <si>
    <t>Наименование работ, услуг</t>
  </si>
  <si>
    <t>1.</t>
  </si>
  <si>
    <t>Содержание мест общего пользования (уборка лестничных клеток)</t>
  </si>
  <si>
    <t>2.</t>
  </si>
  <si>
    <t>Содержание мусоропроводов</t>
  </si>
  <si>
    <t>3.</t>
  </si>
  <si>
    <t>Сбор, вывоз и захоронение ТБО</t>
  </si>
  <si>
    <t>4.</t>
  </si>
  <si>
    <t>Содержание лифтов</t>
  </si>
  <si>
    <t>Очистка, кровель, чердаков, подвалов от мусова</t>
  </si>
  <si>
    <t>Удаление  с крыш снега и наледи</t>
  </si>
  <si>
    <t>Содержание придомовых территорий</t>
  </si>
  <si>
    <t>8.</t>
  </si>
  <si>
    <t>Подготовка дома к сезонной эксплуатации (регулировка, промывка, опрессовка, консервация, расконсервация систем ЦО, замена разбитых стекол, ремонт продухов и пр.)</t>
  </si>
  <si>
    <t>9.</t>
  </si>
  <si>
    <t>Техосмотр и устранение мелких неисправностей: систем ЦО, водоснабжения и канализации, электрооборудования)</t>
  </si>
  <si>
    <t>10.</t>
  </si>
  <si>
    <t>Содержание диспетчерской службы</t>
  </si>
  <si>
    <t>11.</t>
  </si>
  <si>
    <t>Аварийное обслуживание</t>
  </si>
  <si>
    <t>12.</t>
  </si>
  <si>
    <t>Дератизация и дезинсекция подвалов</t>
  </si>
  <si>
    <t>Обслуживание общедомовых приборов учета тепла и воды</t>
  </si>
  <si>
    <t>14.</t>
  </si>
  <si>
    <t>Поверка общедомовых приборов учета тепла</t>
  </si>
  <si>
    <t>Непредвиденные ремонтные работы</t>
  </si>
  <si>
    <t>15.</t>
  </si>
  <si>
    <t>Управленческие расходы</t>
  </si>
  <si>
    <t>Итого затрат:</t>
  </si>
  <si>
    <t>Общая площадь дома</t>
  </si>
  <si>
    <t>Экономически-обоснованный тариф на 1 м2 общей площади в месяц</t>
  </si>
  <si>
    <t>Тариф, согласованный ОС (протокол от 07.07.2014)</t>
  </si>
  <si>
    <t>по управлению и обслуживанию</t>
  </si>
  <si>
    <t>МКД по ул.Калинина 11</t>
  </si>
  <si>
    <t xml:space="preserve">Отчет за 2022 г. </t>
  </si>
  <si>
    <t>Результат на 01.01.2022 г. ("+" экономия, "-" перерасход)</t>
  </si>
  <si>
    <t xml:space="preserve">Итого начислено населению </t>
  </si>
  <si>
    <t xml:space="preserve">Итого оплачено населением </t>
  </si>
  <si>
    <t>Результат накоплением "+" - экономия "-" - перерасход</t>
  </si>
  <si>
    <t>Результат за 2022 год "+" - экономия "-" - перерасход</t>
  </si>
  <si>
    <t>1. Содержание помещений общего пользования</t>
  </si>
  <si>
    <t>2. Уборка придомовой территории, входящей в состав общего имущества</t>
  </si>
  <si>
    <t>3. Подготовка многоквартирного дома к сезонной эксплуатации</t>
  </si>
  <si>
    <t>4. Проведение технических осмотров и мелкий ремонт</t>
  </si>
  <si>
    <t>5.Аварийное обслуживание внутридомового инжен.сантехнич. и эл.технического оборудования</t>
  </si>
  <si>
    <t>6.Дератизация</t>
  </si>
  <si>
    <t>7.Дезинсекция</t>
  </si>
  <si>
    <t>8. Поверка и обслуживание общедомовых приборов учета.</t>
  </si>
  <si>
    <t xml:space="preserve"> 8.3</t>
  </si>
  <si>
    <t>9. Текущий ремонт (непредвиденные работы)</t>
  </si>
  <si>
    <t>9.1.</t>
  </si>
  <si>
    <t xml:space="preserve"> 9.2</t>
  </si>
  <si>
    <t xml:space="preserve">Текущий ремонт систем конструкт.элементов </t>
  </si>
  <si>
    <t>10.Управление многоквартирным домом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</si>
</sst>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_ ;\-#,##0.00\ "/>
  </numFmts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1" applyFont="1" applyFill="1" applyAlignment="1">
      <alignment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/>
    </xf>
    <xf numFmtId="16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wrapText="1"/>
    </xf>
    <xf numFmtId="2" fontId="3" fillId="0" borderId="1" xfId="2" applyNumberFormat="1" applyFont="1" applyFill="1" applyBorder="1" applyAlignment="1">
      <alignment wrapText="1"/>
    </xf>
    <xf numFmtId="164" fontId="3" fillId="0" borderId="1" xfId="2" applyNumberFormat="1" applyFont="1" applyFill="1" applyBorder="1" applyAlignment="1">
      <alignment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2" fontId="5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7" fillId="0" borderId="0" xfId="0" applyFont="1" applyFill="1"/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2" fontId="4" fillId="0" borderId="0" xfId="1" applyNumberFormat="1" applyFont="1"/>
    <xf numFmtId="0" fontId="4" fillId="0" borderId="0" xfId="1" applyFont="1"/>
    <xf numFmtId="0" fontId="5" fillId="0" borderId="0" xfId="0" applyFont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wrapText="1"/>
    </xf>
    <xf numFmtId="0" fontId="3" fillId="0" borderId="0" xfId="0" applyFont="1" applyFill="1"/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wrapText="1"/>
    </xf>
    <xf numFmtId="0" fontId="5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0" xfId="1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29"/>
  <sheetViews>
    <sheetView tabSelected="1" topLeftCell="A99" workbookViewId="0">
      <selection activeCell="B121" sqref="B121"/>
    </sheetView>
  </sheetViews>
  <sheetFormatPr defaultColWidth="9.33203125" defaultRowHeight="15.6"/>
  <cols>
    <col min="1" max="1" width="5.6640625" style="31" customWidth="1"/>
    <col min="2" max="2" width="80.44140625" style="32" customWidth="1"/>
    <col min="3" max="3" width="17.6640625" style="32" customWidth="1"/>
    <col min="4" max="200" width="9.109375" style="32" customWidth="1"/>
    <col min="201" max="201" width="5.33203125" style="32" customWidth="1"/>
    <col min="202" max="202" width="46" style="32" customWidth="1"/>
    <col min="203" max="224" width="9.33203125" style="32" customWidth="1"/>
    <col min="225" max="233" width="9.109375" style="32" customWidth="1"/>
    <col min="234" max="234" width="9.6640625" style="32" customWidth="1"/>
    <col min="235" max="255" width="9.109375" style="32" customWidth="1"/>
    <col min="256" max="16384" width="9.33203125" style="32"/>
  </cols>
  <sheetData>
    <row r="1" spans="1:2" hidden="1">
      <c r="B1" s="32" t="s">
        <v>0</v>
      </c>
    </row>
    <row r="2" spans="1:2" hidden="1">
      <c r="A2" s="33"/>
      <c r="B2" s="34"/>
    </row>
    <row r="3" spans="1:2" hidden="1">
      <c r="A3" s="33"/>
      <c r="B3" s="35" t="s">
        <v>1</v>
      </c>
    </row>
    <row r="4" spans="1:2" hidden="1">
      <c r="A4" s="33"/>
      <c r="B4" s="35" t="s">
        <v>2</v>
      </c>
    </row>
    <row r="5" spans="1:2" ht="16.2" hidden="1">
      <c r="A5" s="36"/>
      <c r="B5" s="37" t="s">
        <v>3</v>
      </c>
    </row>
    <row r="6" spans="1:2" hidden="1">
      <c r="A6" s="38"/>
      <c r="B6" s="39"/>
    </row>
    <row r="7" spans="1:2" hidden="1">
      <c r="A7" s="40"/>
      <c r="B7" s="41"/>
    </row>
    <row r="8" spans="1:2" hidden="1">
      <c r="A8" s="40"/>
      <c r="B8" s="41"/>
    </row>
    <row r="9" spans="1:2" hidden="1">
      <c r="A9" s="40"/>
      <c r="B9" s="41"/>
    </row>
    <row r="10" spans="1:2" hidden="1">
      <c r="A10" s="42"/>
      <c r="B10" s="43"/>
    </row>
    <row r="11" spans="1:2" hidden="1">
      <c r="A11" s="17">
        <v>1</v>
      </c>
      <c r="B11" s="17">
        <f>A11+1</f>
        <v>2</v>
      </c>
    </row>
    <row r="12" spans="1:2" s="44" customFormat="1" ht="16.2" hidden="1">
      <c r="A12" s="17"/>
      <c r="B12" s="11" t="s">
        <v>4</v>
      </c>
    </row>
    <row r="13" spans="1:2" hidden="1">
      <c r="A13" s="10" t="s">
        <v>5</v>
      </c>
      <c r="B13" s="45" t="s">
        <v>6</v>
      </c>
    </row>
    <row r="14" spans="1:2" hidden="1">
      <c r="A14" s="10" t="s">
        <v>7</v>
      </c>
      <c r="B14" s="45" t="s">
        <v>8</v>
      </c>
    </row>
    <row r="15" spans="1:2" hidden="1">
      <c r="A15" s="17" t="s">
        <v>9</v>
      </c>
      <c r="B15" s="46" t="s">
        <v>10</v>
      </c>
    </row>
    <row r="16" spans="1:2" hidden="1">
      <c r="A16" s="10" t="s">
        <v>11</v>
      </c>
      <c r="B16" s="45" t="s">
        <v>12</v>
      </c>
    </row>
    <row r="17" spans="1:2" hidden="1">
      <c r="A17" s="10" t="s">
        <v>13</v>
      </c>
      <c r="B17" s="45" t="s">
        <v>14</v>
      </c>
    </row>
    <row r="18" spans="1:2" hidden="1">
      <c r="A18" s="10"/>
      <c r="B18" s="45" t="s">
        <v>15</v>
      </c>
    </row>
    <row r="19" spans="1:2" hidden="1">
      <c r="A19" s="10"/>
      <c r="B19" s="45" t="s">
        <v>16</v>
      </c>
    </row>
    <row r="20" spans="1:2" hidden="1">
      <c r="A20" s="10" t="s">
        <v>17</v>
      </c>
      <c r="B20" s="45" t="s">
        <v>18</v>
      </c>
    </row>
    <row r="21" spans="1:2" hidden="1">
      <c r="A21" s="10"/>
      <c r="B21" s="45" t="s">
        <v>19</v>
      </c>
    </row>
    <row r="22" spans="1:2" hidden="1">
      <c r="A22" s="10" t="s">
        <v>20</v>
      </c>
      <c r="B22" s="45" t="s">
        <v>21</v>
      </c>
    </row>
    <row r="23" spans="1:2" hidden="1">
      <c r="A23" s="10"/>
      <c r="B23" s="45" t="s">
        <v>22</v>
      </c>
    </row>
    <row r="24" spans="1:2" hidden="1">
      <c r="A24" s="10"/>
      <c r="B24" s="45" t="s">
        <v>23</v>
      </c>
    </row>
    <row r="25" spans="1:2" hidden="1">
      <c r="A25" s="10" t="s">
        <v>24</v>
      </c>
      <c r="B25" s="45" t="s">
        <v>25</v>
      </c>
    </row>
    <row r="26" spans="1:2" hidden="1">
      <c r="A26" s="10" t="s">
        <v>26</v>
      </c>
      <c r="B26" s="45" t="s">
        <v>27</v>
      </c>
    </row>
    <row r="27" spans="1:2" ht="12" hidden="1" customHeight="1">
      <c r="A27" s="10" t="s">
        <v>28</v>
      </c>
      <c r="B27" s="45" t="s">
        <v>29</v>
      </c>
    </row>
    <row r="28" spans="1:2" ht="23.25" hidden="1" customHeight="1">
      <c r="A28" s="10" t="s">
        <v>30</v>
      </c>
      <c r="B28" s="47" t="s">
        <v>31</v>
      </c>
    </row>
    <row r="29" spans="1:2" ht="12.75" hidden="1" customHeight="1">
      <c r="A29" s="10"/>
      <c r="B29" s="47" t="s">
        <v>32</v>
      </c>
    </row>
    <row r="30" spans="1:2" ht="12.75" hidden="1" customHeight="1">
      <c r="A30" s="10"/>
      <c r="B30" s="47" t="s">
        <v>34</v>
      </c>
    </row>
    <row r="31" spans="1:2" ht="13.5" hidden="1" customHeight="1">
      <c r="A31" s="10"/>
      <c r="B31" s="47" t="s">
        <v>35</v>
      </c>
    </row>
    <row r="32" spans="1:2" ht="11.25" hidden="1" customHeight="1">
      <c r="A32" s="10"/>
      <c r="B32" s="47" t="s">
        <v>36</v>
      </c>
    </row>
    <row r="33" spans="1:3" ht="25.5" hidden="1" customHeight="1">
      <c r="A33" s="10" t="s">
        <v>33</v>
      </c>
      <c r="B33" s="47" t="s">
        <v>37</v>
      </c>
    </row>
    <row r="34" spans="1:3" ht="14.25" hidden="1" customHeight="1">
      <c r="A34" s="10" t="s">
        <v>38</v>
      </c>
      <c r="B34" s="47" t="s">
        <v>39</v>
      </c>
    </row>
    <row r="35" spans="1:3" ht="12" hidden="1" customHeight="1">
      <c r="A35" s="10"/>
      <c r="B35" s="47" t="s">
        <v>40</v>
      </c>
    </row>
    <row r="36" spans="1:3" ht="12.75" hidden="1" customHeight="1">
      <c r="A36" s="10"/>
      <c r="B36" s="47" t="s">
        <v>41</v>
      </c>
    </row>
    <row r="37" spans="1:3" ht="13.5" hidden="1" customHeight="1">
      <c r="A37" s="10" t="s">
        <v>42</v>
      </c>
      <c r="B37" s="47" t="s">
        <v>43</v>
      </c>
    </row>
    <row r="38" spans="1:3" ht="13.5" hidden="1" customHeight="1">
      <c r="A38" s="48"/>
      <c r="B38" s="49"/>
    </row>
    <row r="39" spans="1:3" s="2" customFormat="1">
      <c r="A39" s="72" t="s">
        <v>170</v>
      </c>
      <c r="B39" s="72"/>
      <c r="C39" s="1"/>
    </row>
    <row r="40" spans="1:3" s="2" customFormat="1">
      <c r="A40" s="72" t="s">
        <v>168</v>
      </c>
      <c r="B40" s="72"/>
      <c r="C40" s="1"/>
    </row>
    <row r="41" spans="1:3" s="2" customFormat="1">
      <c r="A41" s="72" t="s">
        <v>169</v>
      </c>
      <c r="B41" s="72"/>
      <c r="C41" s="1"/>
    </row>
    <row r="42" spans="1:3" s="6" customFormat="1">
      <c r="A42" s="3"/>
      <c r="B42" s="4"/>
      <c r="C42" s="5"/>
    </row>
    <row r="43" spans="1:3" s="6" customFormat="1" ht="16.2">
      <c r="A43" s="7"/>
      <c r="B43" s="8" t="s">
        <v>171</v>
      </c>
      <c r="C43" s="9">
        <v>-32835.904053999999</v>
      </c>
    </row>
    <row r="44" spans="1:3" s="34" customFormat="1">
      <c r="A44" s="10"/>
      <c r="B44" s="70" t="s">
        <v>176</v>
      </c>
      <c r="C44" s="71"/>
    </row>
    <row r="45" spans="1:3" s="34" customFormat="1" ht="24" customHeight="1">
      <c r="A45" s="10" t="s">
        <v>44</v>
      </c>
      <c r="B45" s="12" t="s">
        <v>45</v>
      </c>
      <c r="C45" s="30">
        <v>0</v>
      </c>
    </row>
    <row r="46" spans="1:3" s="34" customFormat="1" ht="19.5" customHeight="1">
      <c r="A46" s="10" t="s">
        <v>46</v>
      </c>
      <c r="B46" s="12" t="s">
        <v>47</v>
      </c>
      <c r="C46" s="30">
        <v>7632.4559999999992</v>
      </c>
    </row>
    <row r="47" spans="1:3" s="34" customFormat="1" ht="46.8">
      <c r="A47" s="10" t="s">
        <v>48</v>
      </c>
      <c r="B47" s="12" t="s">
        <v>49</v>
      </c>
      <c r="C47" s="30">
        <v>570.4923</v>
      </c>
    </row>
    <row r="48" spans="1:3" s="34" customFormat="1">
      <c r="A48" s="10"/>
      <c r="B48" s="13" t="s">
        <v>50</v>
      </c>
      <c r="C48" s="14">
        <f>SUM(C45:C47)</f>
        <v>8202.9483</v>
      </c>
    </row>
    <row r="49" spans="1:3" s="34" customFormat="1">
      <c r="A49" s="10"/>
      <c r="B49" s="70" t="s">
        <v>177</v>
      </c>
      <c r="C49" s="30"/>
    </row>
    <row r="50" spans="1:3" s="34" customFormat="1" ht="26.25" customHeight="1">
      <c r="A50" s="10" t="s">
        <v>51</v>
      </c>
      <c r="B50" s="12" t="s">
        <v>52</v>
      </c>
      <c r="C50" s="30">
        <v>2967.2500000000005</v>
      </c>
    </row>
    <row r="51" spans="1:3" s="34" customFormat="1" ht="25.5" customHeight="1">
      <c r="A51" s="15" t="s">
        <v>53</v>
      </c>
      <c r="B51" s="12" t="s">
        <v>54</v>
      </c>
      <c r="C51" s="30">
        <v>806.27400000000011</v>
      </c>
    </row>
    <row r="52" spans="1:3" s="34" customFormat="1" ht="24.75" customHeight="1">
      <c r="A52" s="15" t="s">
        <v>55</v>
      </c>
      <c r="B52" s="12" t="s">
        <v>56</v>
      </c>
      <c r="C52" s="30">
        <v>839.80799999999999</v>
      </c>
    </row>
    <row r="53" spans="1:3" s="34" customFormat="1">
      <c r="A53" s="15" t="s">
        <v>57</v>
      </c>
      <c r="B53" s="12" t="s">
        <v>58</v>
      </c>
      <c r="C53" s="30">
        <v>1291.17</v>
      </c>
    </row>
    <row r="54" spans="1:3" s="34" customFormat="1">
      <c r="A54" s="15"/>
      <c r="B54" s="12" t="s">
        <v>59</v>
      </c>
      <c r="C54" s="30">
        <v>5312.9232000000011</v>
      </c>
    </row>
    <row r="55" spans="1:3" s="34" customFormat="1">
      <c r="A55" s="15"/>
      <c r="B55" s="12" t="s">
        <v>60</v>
      </c>
      <c r="C55" s="30">
        <v>5782.6944000000003</v>
      </c>
    </row>
    <row r="56" spans="1:3" s="34" customFormat="1" ht="19.2" customHeight="1">
      <c r="A56" s="10" t="s">
        <v>61</v>
      </c>
      <c r="B56" s="12" t="s">
        <v>62</v>
      </c>
      <c r="C56" s="30">
        <v>1149.1200000000001</v>
      </c>
    </row>
    <row r="57" spans="1:3" s="34" customFormat="1" ht="31.2">
      <c r="A57" s="10" t="s">
        <v>63</v>
      </c>
      <c r="B57" s="12" t="s">
        <v>64</v>
      </c>
      <c r="C57" s="30">
        <v>143.69499999999999</v>
      </c>
    </row>
    <row r="58" spans="1:3" s="34" customFormat="1" ht="30" customHeight="1">
      <c r="A58" s="10" t="s">
        <v>65</v>
      </c>
      <c r="B58" s="12" t="s">
        <v>66</v>
      </c>
      <c r="C58" s="30">
        <v>2243.241</v>
      </c>
    </row>
    <row r="59" spans="1:3" s="34" customFormat="1" ht="19.2" customHeight="1">
      <c r="A59" s="10" t="s">
        <v>67</v>
      </c>
      <c r="B59" s="12" t="s">
        <v>68</v>
      </c>
      <c r="C59" s="30">
        <v>1799.8920000000001</v>
      </c>
    </row>
    <row r="60" spans="1:3" s="34" customFormat="1">
      <c r="A60" s="10"/>
      <c r="B60" s="13" t="s">
        <v>69</v>
      </c>
      <c r="C60" s="14">
        <f>SUM(C50:C59)</f>
        <v>22336.067600000002</v>
      </c>
    </row>
    <row r="61" spans="1:3" s="34" customFormat="1">
      <c r="A61" s="10"/>
      <c r="B61" s="70" t="s">
        <v>178</v>
      </c>
      <c r="C61" s="30"/>
    </row>
    <row r="62" spans="1:3" s="34" customFormat="1" ht="30.6" customHeight="1">
      <c r="A62" s="10" t="s">
        <v>70</v>
      </c>
      <c r="B62" s="12" t="s">
        <v>71</v>
      </c>
      <c r="C62" s="30"/>
    </row>
    <row r="63" spans="1:3" s="50" customFormat="1" ht="17.25" customHeight="1">
      <c r="A63" s="10"/>
      <c r="B63" s="12" t="s">
        <v>72</v>
      </c>
      <c r="C63" s="16">
        <v>7990.4000000000005</v>
      </c>
    </row>
    <row r="64" spans="1:3" s="50" customFormat="1" ht="15.75" customHeight="1">
      <c r="A64" s="10"/>
      <c r="B64" s="12" t="s">
        <v>73</v>
      </c>
      <c r="C64" s="16">
        <v>3539.7</v>
      </c>
    </row>
    <row r="65" spans="1:3" s="50" customFormat="1" ht="16.5" customHeight="1">
      <c r="A65" s="10"/>
      <c r="B65" s="12" t="s">
        <v>74</v>
      </c>
      <c r="C65" s="16">
        <v>134.55000000000001</v>
      </c>
    </row>
    <row r="66" spans="1:3" s="50" customFormat="1" ht="15.75" customHeight="1">
      <c r="A66" s="10"/>
      <c r="B66" s="12" t="s">
        <v>75</v>
      </c>
      <c r="C66" s="16">
        <v>1874.385</v>
      </c>
    </row>
    <row r="67" spans="1:3" s="50" customFormat="1" ht="18" customHeight="1">
      <c r="A67" s="10"/>
      <c r="B67" s="12" t="s">
        <v>76</v>
      </c>
      <c r="C67" s="16">
        <v>3631.32</v>
      </c>
    </row>
    <row r="68" spans="1:3" s="34" customFormat="1">
      <c r="A68" s="10"/>
      <c r="B68" s="13" t="s">
        <v>69</v>
      </c>
      <c r="C68" s="14">
        <f>SUM(C63:C67)</f>
        <v>17170.355</v>
      </c>
    </row>
    <row r="69" spans="1:3" s="34" customFormat="1">
      <c r="A69" s="10"/>
      <c r="B69" s="70" t="s">
        <v>179</v>
      </c>
      <c r="C69" s="30"/>
    </row>
    <row r="70" spans="1:3" s="34" customFormat="1" ht="36" customHeight="1">
      <c r="A70" s="10" t="s">
        <v>77</v>
      </c>
      <c r="B70" s="12" t="s">
        <v>78</v>
      </c>
      <c r="C70" s="30">
        <v>1105.683</v>
      </c>
    </row>
    <row r="71" spans="1:3" s="34" customFormat="1" ht="31.2">
      <c r="A71" s="10" t="s">
        <v>79</v>
      </c>
      <c r="B71" s="12" t="s">
        <v>80</v>
      </c>
      <c r="C71" s="30">
        <v>1152.402</v>
      </c>
    </row>
    <row r="72" spans="1:3" s="34" customFormat="1" ht="31.2">
      <c r="A72" s="10" t="s">
        <v>81</v>
      </c>
      <c r="B72" s="12" t="s">
        <v>82</v>
      </c>
      <c r="C72" s="30">
        <v>2258.085</v>
      </c>
    </row>
    <row r="73" spans="1:3" s="34" customFormat="1">
      <c r="A73" s="10" t="s">
        <v>83</v>
      </c>
      <c r="B73" s="12" t="s">
        <v>84</v>
      </c>
      <c r="C73" s="30">
        <v>817.24</v>
      </c>
    </row>
    <row r="74" spans="1:3" s="34" customFormat="1" ht="31.2">
      <c r="A74" s="10" t="s">
        <v>85</v>
      </c>
      <c r="B74" s="12" t="s">
        <v>86</v>
      </c>
      <c r="C74" s="30">
        <v>2797.9490000000001</v>
      </c>
    </row>
    <row r="75" spans="1:3" s="34" customFormat="1">
      <c r="A75" s="10"/>
      <c r="B75" s="13" t="s">
        <v>87</v>
      </c>
      <c r="C75" s="14">
        <f>SUM(C70:C74)</f>
        <v>8131.3590000000004</v>
      </c>
    </row>
    <row r="76" spans="1:3" s="34" customFormat="1" ht="31.2">
      <c r="A76" s="17"/>
      <c r="B76" s="13" t="s">
        <v>180</v>
      </c>
      <c r="C76" s="30">
        <v>6319.4399999999987</v>
      </c>
    </row>
    <row r="77" spans="1:3" s="34" customFormat="1" ht="24" customHeight="1">
      <c r="A77" s="10" t="s">
        <v>89</v>
      </c>
      <c r="B77" s="12" t="s">
        <v>90</v>
      </c>
      <c r="C77" s="30">
        <v>1792.0800000000004</v>
      </c>
    </row>
    <row r="78" spans="1:3" s="34" customFormat="1">
      <c r="A78" s="17"/>
      <c r="B78" s="13" t="s">
        <v>91</v>
      </c>
      <c r="C78" s="14">
        <f>SUM(C76:C77)</f>
        <v>8111.5199999999986</v>
      </c>
    </row>
    <row r="79" spans="1:3" s="34" customFormat="1" ht="15.6" customHeight="1">
      <c r="A79" s="17"/>
      <c r="B79" s="13" t="s">
        <v>181</v>
      </c>
      <c r="C79" s="30">
        <v>0</v>
      </c>
    </row>
    <row r="80" spans="1:3" s="34" customFormat="1">
      <c r="A80" s="17"/>
      <c r="B80" s="13" t="s">
        <v>182</v>
      </c>
      <c r="C80" s="30">
        <v>0</v>
      </c>
    </row>
    <row r="81" spans="1:3" s="34" customFormat="1">
      <c r="A81" s="17"/>
      <c r="B81" s="13" t="s">
        <v>183</v>
      </c>
      <c r="C81" s="30">
        <v>0</v>
      </c>
    </row>
    <row r="82" spans="1:3" s="34" customFormat="1" ht="16.8" customHeight="1">
      <c r="A82" s="10" t="s">
        <v>94</v>
      </c>
      <c r="B82" s="12" t="s">
        <v>95</v>
      </c>
      <c r="C82" s="30">
        <v>3616.9800000000005</v>
      </c>
    </row>
    <row r="83" spans="1:3" s="34" customFormat="1" ht="20.399999999999999" customHeight="1">
      <c r="A83" s="10" t="s">
        <v>96</v>
      </c>
      <c r="B83" s="12" t="s">
        <v>97</v>
      </c>
      <c r="C83" s="30">
        <v>3616.9800000000005</v>
      </c>
    </row>
    <row r="84" spans="1:3" s="34" customFormat="1">
      <c r="A84" s="10" t="s">
        <v>184</v>
      </c>
      <c r="B84" s="12" t="s">
        <v>98</v>
      </c>
      <c r="C84" s="30">
        <v>4800.12</v>
      </c>
    </row>
    <row r="85" spans="1:3" s="34" customFormat="1" ht="31.2">
      <c r="A85" s="10" t="s">
        <v>99</v>
      </c>
      <c r="B85" s="12" t="s">
        <v>100</v>
      </c>
      <c r="C85" s="30">
        <v>3521.579999999999</v>
      </c>
    </row>
    <row r="86" spans="1:3" s="34" customFormat="1" ht="31.2">
      <c r="A86" s="10" t="s">
        <v>101</v>
      </c>
      <c r="B86" s="12" t="s">
        <v>102</v>
      </c>
      <c r="C86" s="30">
        <v>3521.579999999999</v>
      </c>
    </row>
    <row r="87" spans="1:3" s="34" customFormat="1" ht="31.2">
      <c r="A87" s="10" t="s">
        <v>103</v>
      </c>
      <c r="B87" s="12" t="s">
        <v>104</v>
      </c>
      <c r="C87" s="30">
        <v>3521.579999999999</v>
      </c>
    </row>
    <row r="88" spans="1:3" s="34" customFormat="1" ht="31.2">
      <c r="A88" s="10"/>
      <c r="B88" s="12" t="s">
        <v>105</v>
      </c>
      <c r="C88" s="30">
        <v>3445.8000000000006</v>
      </c>
    </row>
    <row r="89" spans="1:3" s="34" customFormat="1">
      <c r="A89" s="10"/>
      <c r="B89" s="13" t="s">
        <v>106</v>
      </c>
      <c r="C89" s="14">
        <f>SUM(C82:C88)</f>
        <v>26044.619999999995</v>
      </c>
    </row>
    <row r="90" spans="1:3" s="51" customFormat="1">
      <c r="A90" s="18"/>
      <c r="B90" s="13" t="s">
        <v>185</v>
      </c>
      <c r="C90" s="19"/>
    </row>
    <row r="91" spans="1:3" s="51" customFormat="1" ht="33" customHeight="1">
      <c r="A91" s="18" t="s">
        <v>186</v>
      </c>
      <c r="B91" s="13" t="s">
        <v>107</v>
      </c>
      <c r="C91" s="19">
        <v>0</v>
      </c>
    </row>
    <row r="92" spans="1:3" s="51" customFormat="1">
      <c r="A92" s="21"/>
      <c r="B92" s="22" t="s">
        <v>108</v>
      </c>
      <c r="C92" s="19">
        <v>0</v>
      </c>
    </row>
    <row r="93" spans="1:3" s="51" customFormat="1">
      <c r="A93" s="21" t="s">
        <v>109</v>
      </c>
      <c r="B93" s="20" t="s">
        <v>110</v>
      </c>
      <c r="C93" s="19">
        <v>3259.74</v>
      </c>
    </row>
    <row r="94" spans="1:3" s="51" customFormat="1" ht="15.75" customHeight="1">
      <c r="A94" s="21" t="s">
        <v>111</v>
      </c>
      <c r="B94" s="20" t="s">
        <v>112</v>
      </c>
      <c r="C94" s="19">
        <v>1220.8399999999999</v>
      </c>
    </row>
    <row r="95" spans="1:3" s="51" customFormat="1" ht="15" customHeight="1">
      <c r="A95" s="21" t="s">
        <v>113</v>
      </c>
      <c r="B95" s="20" t="s">
        <v>114</v>
      </c>
      <c r="C95" s="19">
        <v>208</v>
      </c>
    </row>
    <row r="96" spans="1:3" s="51" customFormat="1" ht="19.8" customHeight="1">
      <c r="A96" s="21" t="s">
        <v>11</v>
      </c>
      <c r="B96" s="20" t="s">
        <v>115</v>
      </c>
      <c r="C96" s="19">
        <v>87.860000000000014</v>
      </c>
    </row>
    <row r="97" spans="1:3" s="51" customFormat="1" ht="17.399999999999999" customHeight="1">
      <c r="A97" s="21"/>
      <c r="B97" s="20" t="s">
        <v>116</v>
      </c>
      <c r="C97" s="19">
        <v>0</v>
      </c>
    </row>
    <row r="98" spans="1:3" s="51" customFormat="1" ht="20.25" customHeight="1">
      <c r="A98" s="21"/>
      <c r="B98" s="22" t="s">
        <v>117</v>
      </c>
      <c r="C98" s="19">
        <v>0</v>
      </c>
    </row>
    <row r="99" spans="1:3" s="51" customFormat="1">
      <c r="A99" s="21" t="s">
        <v>109</v>
      </c>
      <c r="B99" s="20" t="s">
        <v>118</v>
      </c>
      <c r="C99" s="19">
        <v>109.25</v>
      </c>
    </row>
    <row r="100" spans="1:3" s="51" customFormat="1">
      <c r="A100" s="21" t="s">
        <v>111</v>
      </c>
      <c r="B100" s="20" t="s">
        <v>119</v>
      </c>
      <c r="C100" s="19">
        <v>202.78</v>
      </c>
    </row>
    <row r="101" spans="1:3" s="51" customFormat="1" ht="31.2">
      <c r="A101" s="18"/>
      <c r="B101" s="20" t="s">
        <v>120</v>
      </c>
      <c r="C101" s="19">
        <v>262.89999999999998</v>
      </c>
    </row>
    <row r="102" spans="1:3" s="51" customFormat="1">
      <c r="A102" s="18"/>
      <c r="B102" s="20" t="s">
        <v>121</v>
      </c>
      <c r="C102" s="19">
        <v>386.43</v>
      </c>
    </row>
    <row r="103" spans="1:3" s="51" customFormat="1" ht="16.2" customHeight="1">
      <c r="A103" s="18"/>
      <c r="B103" s="20" t="s">
        <v>122</v>
      </c>
      <c r="C103" s="19">
        <v>131.79</v>
      </c>
    </row>
    <row r="104" spans="1:3" s="51" customFormat="1" ht="18" customHeight="1">
      <c r="A104" s="18"/>
      <c r="B104" s="22" t="s">
        <v>123</v>
      </c>
      <c r="C104" s="19">
        <v>0</v>
      </c>
    </row>
    <row r="105" spans="1:3" s="51" customFormat="1">
      <c r="A105" s="18"/>
      <c r="B105" s="20" t="s">
        <v>124</v>
      </c>
      <c r="C105" s="19">
        <v>234.53</v>
      </c>
    </row>
    <row r="106" spans="1:3" s="51" customFormat="1">
      <c r="A106" s="18"/>
      <c r="B106" s="20" t="s">
        <v>125</v>
      </c>
      <c r="C106" s="19">
        <v>219.15</v>
      </c>
    </row>
    <row r="107" spans="1:3" s="51" customFormat="1">
      <c r="A107" s="18"/>
      <c r="B107" s="20" t="s">
        <v>126</v>
      </c>
      <c r="C107" s="19">
        <v>76.95</v>
      </c>
    </row>
    <row r="108" spans="1:3" s="51" customFormat="1" ht="19.5" customHeight="1">
      <c r="A108" s="18"/>
      <c r="B108" s="20" t="s">
        <v>127</v>
      </c>
      <c r="C108" s="19">
        <v>515.82000000000005</v>
      </c>
    </row>
    <row r="109" spans="1:3" s="51" customFormat="1" ht="19.2" customHeight="1">
      <c r="A109" s="18" t="s">
        <v>187</v>
      </c>
      <c r="B109" s="13" t="s">
        <v>188</v>
      </c>
      <c r="C109" s="19">
        <v>0</v>
      </c>
    </row>
    <row r="110" spans="1:3" s="51" customFormat="1">
      <c r="A110" s="18"/>
      <c r="B110" s="20" t="s">
        <v>128</v>
      </c>
      <c r="C110" s="19">
        <v>361.16</v>
      </c>
    </row>
    <row r="111" spans="1:3" s="51" customFormat="1">
      <c r="A111" s="18"/>
      <c r="B111" s="12" t="s">
        <v>129</v>
      </c>
      <c r="C111" s="19">
        <v>361.16</v>
      </c>
    </row>
    <row r="112" spans="1:3" s="51" customFormat="1">
      <c r="A112" s="7"/>
      <c r="B112" s="13" t="s">
        <v>130</v>
      </c>
      <c r="C112" s="23">
        <f>SUM(C91:C111)</f>
        <v>7638.3599999999979</v>
      </c>
    </row>
    <row r="113" spans="1:6" s="51" customFormat="1" ht="16.2" customHeight="1">
      <c r="A113" s="18"/>
      <c r="B113" s="13" t="s">
        <v>189</v>
      </c>
      <c r="C113" s="23">
        <v>24075.858</v>
      </c>
    </row>
    <row r="114" spans="1:6" s="51" customFormat="1">
      <c r="A114" s="18"/>
      <c r="B114" s="13" t="s">
        <v>132</v>
      </c>
      <c r="C114" s="23">
        <f>C48+C60+C68+C75+C78+C89+C112+C113</f>
        <v>121711.08789999998</v>
      </c>
    </row>
    <row r="115" spans="1:6" s="2" customFormat="1">
      <c r="A115" s="24"/>
      <c r="B115" s="25" t="s">
        <v>172</v>
      </c>
      <c r="C115" s="26">
        <v>83845.09</v>
      </c>
      <c r="D115" s="52"/>
      <c r="E115" s="52"/>
      <c r="F115" s="52"/>
    </row>
    <row r="116" spans="1:6" s="2" customFormat="1">
      <c r="A116" s="24"/>
      <c r="B116" s="25" t="s">
        <v>173</v>
      </c>
      <c r="C116" s="26">
        <v>85045.27</v>
      </c>
      <c r="D116" s="53"/>
      <c r="E116" s="53"/>
      <c r="F116" s="53"/>
    </row>
    <row r="117" spans="1:6" s="2" customFormat="1">
      <c r="A117" s="24"/>
      <c r="B117" s="25" t="s">
        <v>175</v>
      </c>
      <c r="C117" s="26">
        <f>C116-C114</f>
        <v>-36665.81789999998</v>
      </c>
      <c r="D117" s="53"/>
      <c r="E117" s="53"/>
      <c r="F117" s="53"/>
    </row>
    <row r="118" spans="1:6" s="2" customFormat="1" ht="13.95" customHeight="1">
      <c r="A118" s="24"/>
      <c r="B118" s="25" t="s">
        <v>174</v>
      </c>
      <c r="C118" s="27">
        <f>C43+C117</f>
        <v>-69501.721953999979</v>
      </c>
    </row>
    <row r="119" spans="1:6" s="54" customFormat="1">
      <c r="A119" s="28"/>
      <c r="B119" s="29"/>
      <c r="C119" s="33"/>
    </row>
    <row r="120" spans="1:6" s="29" customFormat="1">
      <c r="A120" s="28"/>
    </row>
    <row r="121" spans="1:6" s="29" customFormat="1">
      <c r="A121" s="28"/>
    </row>
    <row r="122" spans="1:6" s="29" customFormat="1">
      <c r="A122" s="28"/>
    </row>
    <row r="123" spans="1:6" s="29" customFormat="1">
      <c r="A123" s="28"/>
    </row>
    <row r="124" spans="1:6" s="29" customFormat="1">
      <c r="A124" s="28"/>
    </row>
    <row r="125" spans="1:6" s="29" customFormat="1">
      <c r="A125" s="28"/>
    </row>
    <row r="126" spans="1:6" s="29" customFormat="1">
      <c r="A126" s="28"/>
    </row>
    <row r="127" spans="1:6" s="29" customFormat="1">
      <c r="A127" s="28"/>
    </row>
    <row r="128" spans="1:6" s="29" customFormat="1">
      <c r="A128" s="28"/>
    </row>
    <row r="129" spans="1:2" s="29" customFormat="1">
      <c r="A129" s="28"/>
    </row>
    <row r="130" spans="1:2" s="29" customFormat="1">
      <c r="A130" s="28"/>
    </row>
    <row r="131" spans="1:2">
      <c r="A131" s="55"/>
      <c r="B131" s="56"/>
    </row>
    <row r="132" spans="1:2" ht="12.75" customHeight="1"/>
    <row r="133" spans="1:2" ht="12.75" hidden="1" customHeight="1">
      <c r="B133" s="57" t="s">
        <v>133</v>
      </c>
    </row>
    <row r="134" spans="1:2" ht="12.75" hidden="1" customHeight="1">
      <c r="B134" s="57" t="s">
        <v>134</v>
      </c>
    </row>
    <row r="135" spans="1:2" ht="12.75" hidden="1" customHeight="1"/>
    <row r="136" spans="1:2" ht="38.25" hidden="1" customHeight="1">
      <c r="A136" s="58" t="s">
        <v>135</v>
      </c>
      <c r="B136" s="59" t="s">
        <v>136</v>
      </c>
    </row>
    <row r="137" spans="1:2" ht="12.75" hidden="1" customHeight="1">
      <c r="A137" s="60" t="s">
        <v>137</v>
      </c>
      <c r="B137" s="61" t="s">
        <v>138</v>
      </c>
    </row>
    <row r="138" spans="1:2" ht="12.75" hidden="1" customHeight="1">
      <c r="A138" s="60" t="s">
        <v>139</v>
      </c>
      <c r="B138" s="62" t="s">
        <v>140</v>
      </c>
    </row>
    <row r="139" spans="1:2" ht="12.75" hidden="1" customHeight="1">
      <c r="A139" s="60" t="s">
        <v>141</v>
      </c>
      <c r="B139" s="62" t="s">
        <v>142</v>
      </c>
    </row>
    <row r="140" spans="1:2" ht="12.75" hidden="1" customHeight="1">
      <c r="A140" s="60" t="s">
        <v>143</v>
      </c>
      <c r="B140" s="62" t="s">
        <v>144</v>
      </c>
    </row>
    <row r="141" spans="1:2" ht="12.75" hidden="1" customHeight="1">
      <c r="A141" s="60" t="s">
        <v>88</v>
      </c>
      <c r="B141" s="62" t="s">
        <v>145</v>
      </c>
    </row>
    <row r="142" spans="1:2" ht="12.75" hidden="1" customHeight="1">
      <c r="A142" s="60" t="s">
        <v>93</v>
      </c>
      <c r="B142" s="62" t="s">
        <v>146</v>
      </c>
    </row>
    <row r="143" spans="1:2" ht="12.75" hidden="1" customHeight="1">
      <c r="A143" s="60" t="s">
        <v>92</v>
      </c>
      <c r="B143" s="62" t="s">
        <v>147</v>
      </c>
    </row>
    <row r="144" spans="1:2" ht="46.8" hidden="1">
      <c r="A144" s="60" t="s">
        <v>148</v>
      </c>
      <c r="B144" s="61" t="s">
        <v>149</v>
      </c>
    </row>
    <row r="145" spans="1:2" ht="31.2" hidden="1">
      <c r="A145" s="60" t="s">
        <v>150</v>
      </c>
      <c r="B145" s="61" t="s">
        <v>151</v>
      </c>
    </row>
    <row r="146" spans="1:2" hidden="1">
      <c r="A146" s="60" t="s">
        <v>152</v>
      </c>
      <c r="B146" s="62" t="s">
        <v>153</v>
      </c>
    </row>
    <row r="147" spans="1:2" hidden="1">
      <c r="A147" s="60" t="s">
        <v>154</v>
      </c>
      <c r="B147" s="62" t="s">
        <v>155</v>
      </c>
    </row>
    <row r="148" spans="1:2" hidden="1">
      <c r="A148" s="60" t="s">
        <v>156</v>
      </c>
      <c r="B148" s="62" t="s">
        <v>157</v>
      </c>
    </row>
    <row r="149" spans="1:2" hidden="1">
      <c r="A149" s="60" t="s">
        <v>131</v>
      </c>
      <c r="B149" s="61" t="s">
        <v>158</v>
      </c>
    </row>
    <row r="150" spans="1:2" hidden="1">
      <c r="A150" s="60" t="s">
        <v>159</v>
      </c>
      <c r="B150" s="61" t="s">
        <v>160</v>
      </c>
    </row>
    <row r="151" spans="1:2" hidden="1">
      <c r="A151" s="60" t="s">
        <v>159</v>
      </c>
      <c r="B151" s="62" t="s">
        <v>161</v>
      </c>
    </row>
    <row r="152" spans="1:2" hidden="1">
      <c r="A152" s="60" t="s">
        <v>162</v>
      </c>
      <c r="B152" s="62" t="s">
        <v>163</v>
      </c>
    </row>
    <row r="153" spans="1:2" ht="16.2" hidden="1" thickBot="1">
      <c r="A153" s="63"/>
      <c r="B153" s="64" t="s">
        <v>164</v>
      </c>
    </row>
    <row r="154" spans="1:2" hidden="1">
      <c r="A154" s="65"/>
      <c r="B154" s="62" t="s">
        <v>165</v>
      </c>
    </row>
    <row r="155" spans="1:2" hidden="1">
      <c r="A155" s="66"/>
      <c r="B155" s="67" t="s">
        <v>166</v>
      </c>
    </row>
    <row r="156" spans="1:2" ht="16.2" hidden="1" thickBot="1">
      <c r="A156" s="68"/>
      <c r="B156" s="69" t="s">
        <v>167</v>
      </c>
    </row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</sheetData>
  <mergeCells count="3">
    <mergeCell ref="A39:B39"/>
    <mergeCell ref="A40:B40"/>
    <mergeCell ref="A41:B41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2023-01-30T06:00:10Z</dcterms:created>
  <dcterms:modified xsi:type="dcterms:W3CDTF">2023-02-17T07:52:29Z</dcterms:modified>
</cp:coreProperties>
</file>