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6" i="1"/>
  <c r="C58"/>
  <c r="C66"/>
  <c r="C73"/>
  <c r="C76"/>
  <c r="C84"/>
  <c r="C92"/>
  <c r="C94"/>
  <c r="C97"/>
  <c r="C98"/>
  <c r="B9"/>
</calcChain>
</file>

<file path=xl/sharedStrings.xml><?xml version="1.0" encoding="utf-8"?>
<sst xmlns="http://schemas.openxmlformats.org/spreadsheetml/2006/main" count="130" uniqueCount="129">
  <si>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</si>
  <si>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</si>
  <si>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11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</si>
  <si>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</si>
  <si>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</si>
  <si>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</si>
  <si>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</si>
  <si>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</si>
  <si>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</si>
  <si>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</si>
  <si>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</si>
  <si>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</si>
  <si>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</si>
  <si>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</si>
  <si>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</si>
  <si>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</si>
  <si>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</si>
  <si>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</si>
  <si>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</si>
  <si>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</si>
  <si>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</si>
  <si>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</si>
  <si>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</si>
  <si>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</si>
  <si>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</si>
  <si>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</si>
  <si>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</si>
  <si>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</si>
  <si>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</si>
  <si>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</si>
  <si>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</si>
  <si>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</si>
  <si>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</si>
  <si>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</si>
  <si>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</si>
  <si>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</si>
  <si>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</si>
  <si>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</si>
  <si>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</si>
  <si>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</si>
  <si>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</si>
  <si>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</si>
  <si>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</si>
  <si>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</si>
  <si>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</si>
  <si>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</si>
  <si>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</si>
  <si>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</si>
  <si>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</si>
  <si>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</si>
  <si>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</si>
  <si>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</si>
  <si>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</si>
  <si>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</si>
  <si>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</si>
  <si>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</si>
  <si>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</si>
  <si>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</si>
  <si>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</si>
  <si>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</si>
  <si>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 xml:space="preserve">Подметание снега толщиной при снегопаде до 2-х см </t>
  </si>
  <si>
    <t xml:space="preserve"> 2.6 </t>
  </si>
  <si>
    <t>Подметание снега толщиной выше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</si>
  <si>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</si>
  <si>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</si>
  <si>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</si>
  <si>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</si>
  <si>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</si>
  <si>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</si>
  <si>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</si>
  <si>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</si>
  <si>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</si>
  <si>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>3.1.</t>
  </si>
  <si>
    <t>Ремонт, регулировка,промывка,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</si>
  <si>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</si>
  <si>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</si>
  <si>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</si>
  <si>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</si>
  <si>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</si>
  <si>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         ИТОГО по п. 3 :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</si>
  <si>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</si>
  <si>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</si>
  <si>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</si>
  <si>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</si>
  <si>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</si>
  <si>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</si>
  <si>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</si>
  <si>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</si>
  <si>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</si>
  <si>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</si>
  <si>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</si>
  <si>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</si>
  <si>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</si>
  <si>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</si>
  <si>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>Обслуживание общедомовых приборов учета горячей воды</t>
  </si>
  <si>
    <t>Обслуживание общедомовых приборов учета холодной  воды</t>
  </si>
  <si>
    <t>Снятие показаний, запись в журнал, занесение в компьютер, передача энергоснабжающей организации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</si>
  <si>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</si>
  <si>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</si>
  <si>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</si>
  <si>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</si>
  <si>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9.2.</t>
  </si>
  <si>
    <t>Текущий ремонт систем водоснабжения и водоотведения (непредвиденные работы</t>
  </si>
  <si>
    <t>замена общедомового водосчетчика ХВС ITELMA Ду 15</t>
  </si>
  <si>
    <t xml:space="preserve"> 9.3</t>
  </si>
  <si>
    <t>Текущий ремонт систем конструкт.элементов) (непредвиденные работы</t>
  </si>
  <si>
    <t>открытие подвальных продухов</t>
  </si>
  <si>
    <t>закрытие продухов</t>
  </si>
  <si>
    <t xml:space="preserve">            ИТОГО по п. 9 :</t>
  </si>
  <si>
    <t>по управлению и обслуживанию</t>
  </si>
  <si>
    <t>МКД по ул.Калинина 11a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</si>
  <si>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</si>
  <si>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</si>
  <si>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</si>
  <si>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</si>
  <si>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</si>
  <si>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</si>
  <si>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</si>
  <si>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2. Уборка придомовой территории, входящей в состав общего имущества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</si>
  <si>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</si>
  <si>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</si>
  <si>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</si>
  <si>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</si>
  <si>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</si>
  <si>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8. Поверка и обслуживание общедомовых приборов учета.</t>
  </si>
  <si>
    <t xml:space="preserve"> 8.1</t>
  </si>
  <si>
    <t>8.2.</t>
  </si>
  <si>
    <t>10.Управление многоквартирным домом</t>
  </si>
  <si>
    <t xml:space="preserve">   Сумма затрат по дому 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</si>
</sst>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6" fillId="0" borderId="0" xfId="1" applyNumberFormat="1" applyFont="1"/>
    <xf numFmtId="0" fontId="6" fillId="0" borderId="0" xfId="0" applyFont="1" applyBorder="1" applyAlignment="1">
      <alignment vertical="center"/>
    </xf>
    <xf numFmtId="0" fontId="6" fillId="0" borderId="0" xfId="1" applyFont="1"/>
    <xf numFmtId="2" fontId="5" fillId="0" borderId="1" xfId="2" applyNumberFormat="1" applyFont="1" applyBorder="1" applyAlignment="1">
      <alignment wrapText="1"/>
    </xf>
    <xf numFmtId="0" fontId="6" fillId="0" borderId="0" xfId="0" applyFont="1" applyBorder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topLeftCell="A64" workbookViewId="0">
      <selection activeCell="B98" sqref="B98"/>
    </sheetView>
  </sheetViews>
  <sheetFormatPr defaultColWidth="9.109375" defaultRowHeight="15.6"/>
  <cols>
    <col min="1" max="1" width="7.88671875" style="52" customWidth="1"/>
    <col min="2" max="2" width="81.109375" style="51" customWidth="1"/>
    <col min="3" max="3" width="16.88671875" style="51" customWidth="1"/>
    <col min="4" max="200" width="9.109375" style="51" customWidth="1"/>
    <col min="201" max="201" width="5.33203125" style="51" customWidth="1"/>
    <col min="202" max="202" width="43.109375" style="51" customWidth="1"/>
    <col min="203" max="208" width="8.6640625" style="51" customWidth="1"/>
    <col min="209" max="233" width="9.109375" style="51" customWidth="1"/>
    <col min="234" max="234" width="9.6640625" style="51" customWidth="1"/>
    <col min="235" max="16384" width="9.109375" style="51"/>
  </cols>
  <sheetData>
    <row r="1" spans="1:2" s="22" customFormat="1" hidden="1">
      <c r="A1" s="20"/>
      <c r="B1" s="21" t="s">
        <v>0</v>
      </c>
    </row>
    <row r="2" spans="1:2" s="22" customFormat="1" hidden="1">
      <c r="A2" s="20"/>
      <c r="B2" s="21" t="s">
        <v>1</v>
      </c>
    </row>
    <row r="3" spans="1:2" s="22" customFormat="1" ht="16.2" hidden="1">
      <c r="A3" s="23"/>
      <c r="B3" s="24" t="s">
        <v>2</v>
      </c>
    </row>
    <row r="4" spans="1:2" s="22" customFormat="1" hidden="1">
      <c r="A4" s="25"/>
      <c r="B4" s="26"/>
    </row>
    <row r="5" spans="1:2" s="22" customFormat="1" hidden="1">
      <c r="A5" s="27"/>
      <c r="B5" s="28"/>
    </row>
    <row r="6" spans="1:2" s="22" customFormat="1" hidden="1">
      <c r="A6" s="27"/>
      <c r="B6" s="28"/>
    </row>
    <row r="7" spans="1:2" s="22" customFormat="1" hidden="1">
      <c r="A7" s="27"/>
      <c r="B7" s="28"/>
    </row>
    <row r="8" spans="1:2" s="22" customFormat="1" hidden="1">
      <c r="A8" s="29"/>
      <c r="B8" s="30"/>
    </row>
    <row r="9" spans="1:2" s="22" customFormat="1" hidden="1">
      <c r="A9" s="13">
        <v>1</v>
      </c>
      <c r="B9" s="13">
        <f>A9+1</f>
        <v>2</v>
      </c>
    </row>
    <row r="10" spans="1:2" s="22" customFormat="1" ht="16.2" hidden="1">
      <c r="A10" s="13"/>
      <c r="B10" s="5" t="s">
        <v>3</v>
      </c>
    </row>
    <row r="11" spans="1:2" s="22" customFormat="1" hidden="1">
      <c r="A11" s="4" t="s">
        <v>4</v>
      </c>
      <c r="B11" s="31" t="s">
        <v>5</v>
      </c>
    </row>
    <row r="12" spans="1:2" s="22" customFormat="1" hidden="1">
      <c r="A12" s="4" t="s">
        <v>6</v>
      </c>
      <c r="B12" s="31" t="s">
        <v>7</v>
      </c>
    </row>
    <row r="13" spans="1:2" s="22" customFormat="1" hidden="1">
      <c r="A13" s="13" t="s">
        <v>8</v>
      </c>
      <c r="B13" s="32" t="s">
        <v>9</v>
      </c>
    </row>
    <row r="14" spans="1:2" s="22" customFormat="1" hidden="1">
      <c r="A14" s="4" t="s">
        <v>10</v>
      </c>
      <c r="B14" s="31" t="s">
        <v>11</v>
      </c>
    </row>
    <row r="15" spans="1:2" s="22" customFormat="1" hidden="1">
      <c r="A15" s="4" t="s">
        <v>12</v>
      </c>
      <c r="B15" s="31" t="s">
        <v>13</v>
      </c>
    </row>
    <row r="16" spans="1:2" s="22" customFormat="1" hidden="1">
      <c r="A16" s="4"/>
      <c r="B16" s="31" t="s">
        <v>14</v>
      </c>
    </row>
    <row r="17" spans="1:2" s="22" customFormat="1" hidden="1">
      <c r="A17" s="4"/>
      <c r="B17" s="31" t="s">
        <v>15</v>
      </c>
    </row>
    <row r="18" spans="1:2" s="22" customFormat="1" hidden="1">
      <c r="A18" s="4" t="s">
        <v>16</v>
      </c>
      <c r="B18" s="31" t="s">
        <v>17</v>
      </c>
    </row>
    <row r="19" spans="1:2" s="22" customFormat="1" hidden="1">
      <c r="A19" s="4"/>
      <c r="B19" s="31" t="s">
        <v>18</v>
      </c>
    </row>
    <row r="20" spans="1:2" s="22" customFormat="1" hidden="1">
      <c r="A20" s="4" t="s">
        <v>19</v>
      </c>
      <c r="B20" s="31" t="s">
        <v>20</v>
      </c>
    </row>
    <row r="21" spans="1:2" s="22" customFormat="1" hidden="1">
      <c r="A21" s="4"/>
      <c r="B21" s="31" t="s">
        <v>21</v>
      </c>
    </row>
    <row r="22" spans="1:2" s="22" customFormat="1" hidden="1">
      <c r="A22" s="4"/>
      <c r="B22" s="31" t="s">
        <v>22</v>
      </c>
    </row>
    <row r="23" spans="1:2" s="22" customFormat="1" hidden="1">
      <c r="A23" s="4" t="s">
        <v>23</v>
      </c>
      <c r="B23" s="31" t="s">
        <v>24</v>
      </c>
    </row>
    <row r="24" spans="1:2" s="22" customFormat="1" hidden="1">
      <c r="A24" s="4" t="s">
        <v>25</v>
      </c>
      <c r="B24" s="31" t="s">
        <v>26</v>
      </c>
    </row>
    <row r="25" spans="1:2" s="22" customFormat="1" ht="12" hidden="1" customHeight="1">
      <c r="A25" s="4" t="s">
        <v>27</v>
      </c>
      <c r="B25" s="31" t="s">
        <v>28</v>
      </c>
    </row>
    <row r="26" spans="1:2" s="22" customFormat="1" ht="23.25" hidden="1" customHeight="1">
      <c r="A26" s="4" t="s">
        <v>29</v>
      </c>
      <c r="B26" s="33" t="s">
        <v>30</v>
      </c>
    </row>
    <row r="27" spans="1:2" s="22" customFormat="1" ht="12.75" hidden="1" customHeight="1">
      <c r="A27" s="4"/>
      <c r="B27" s="33" t="s">
        <v>31</v>
      </c>
    </row>
    <row r="28" spans="1:2" s="22" customFormat="1" ht="12.75" hidden="1" customHeight="1">
      <c r="A28" s="4"/>
      <c r="B28" s="33" t="s">
        <v>33</v>
      </c>
    </row>
    <row r="29" spans="1:2" s="22" customFormat="1" ht="13.5" hidden="1" customHeight="1">
      <c r="A29" s="4"/>
      <c r="B29" s="33" t="s">
        <v>34</v>
      </c>
    </row>
    <row r="30" spans="1:2" s="22" customFormat="1" ht="11.25" hidden="1" customHeight="1">
      <c r="A30" s="4"/>
      <c r="B30" s="33" t="s">
        <v>35</v>
      </c>
    </row>
    <row r="31" spans="1:2" s="22" customFormat="1" ht="25.5" hidden="1" customHeight="1">
      <c r="A31" s="4" t="s">
        <v>32</v>
      </c>
      <c r="B31" s="33" t="s">
        <v>36</v>
      </c>
    </row>
    <row r="32" spans="1:2" s="22" customFormat="1" ht="14.25" hidden="1" customHeight="1">
      <c r="A32" s="4" t="s">
        <v>37</v>
      </c>
      <c r="B32" s="33" t="s">
        <v>38</v>
      </c>
    </row>
    <row r="33" spans="1:3" s="22" customFormat="1" ht="12" hidden="1" customHeight="1">
      <c r="A33" s="4"/>
      <c r="B33" s="33" t="s">
        <v>39</v>
      </c>
    </row>
    <row r="34" spans="1:3" s="22" customFormat="1" ht="12.75" hidden="1" customHeight="1">
      <c r="A34" s="4"/>
      <c r="B34" s="33" t="s">
        <v>40</v>
      </c>
    </row>
    <row r="35" spans="1:3" s="22" customFormat="1" ht="13.5" hidden="1" customHeight="1">
      <c r="A35" s="4" t="s">
        <v>41</v>
      </c>
      <c r="B35" s="33" t="s">
        <v>42</v>
      </c>
    </row>
    <row r="36" spans="1:3" s="22" customFormat="1" ht="13.5" hidden="1" customHeight="1">
      <c r="A36" s="34"/>
      <c r="B36" s="35"/>
    </row>
    <row r="37" spans="1:3" s="37" customFormat="1" ht="15" customHeight="1">
      <c r="A37" s="54" t="s">
        <v>111</v>
      </c>
      <c r="B37" s="54"/>
      <c r="C37" s="36"/>
    </row>
    <row r="38" spans="1:3" s="37" customFormat="1" ht="15" customHeight="1">
      <c r="A38" s="54" t="s">
        <v>109</v>
      </c>
      <c r="B38" s="54"/>
      <c r="C38" s="36"/>
    </row>
    <row r="39" spans="1:3" s="37" customFormat="1" ht="15" customHeight="1">
      <c r="A39" s="54" t="s">
        <v>110</v>
      </c>
      <c r="B39" s="54"/>
      <c r="C39" s="36"/>
    </row>
    <row r="40" spans="1:3" s="22" customFormat="1">
      <c r="A40" s="38" t="s">
        <v>43</v>
      </c>
      <c r="B40" s="39"/>
      <c r="C40" s="38"/>
    </row>
    <row r="41" spans="1:3" s="22" customFormat="1" ht="15.75" customHeight="1">
      <c r="A41" s="1"/>
      <c r="B41" s="2" t="s">
        <v>112</v>
      </c>
      <c r="C41" s="3">
        <v>-7387.983200000017</v>
      </c>
    </row>
    <row r="42" spans="1:3" s="22" customFormat="1">
      <c r="A42" s="4"/>
      <c r="B42" s="53" t="s">
        <v>117</v>
      </c>
      <c r="C42" s="6"/>
    </row>
    <row r="43" spans="1:3" s="22" customFormat="1">
      <c r="A43" s="4" t="s">
        <v>44</v>
      </c>
      <c r="B43" s="7" t="s">
        <v>45</v>
      </c>
      <c r="C43" s="8">
        <v>0</v>
      </c>
    </row>
    <row r="44" spans="1:3" s="22" customFormat="1">
      <c r="A44" s="4" t="s">
        <v>46</v>
      </c>
      <c r="B44" s="7" t="s">
        <v>47</v>
      </c>
      <c r="C44" s="8">
        <v>7632.4559999999992</v>
      </c>
    </row>
    <row r="45" spans="1:3" s="22" customFormat="1" ht="46.8">
      <c r="A45" s="4" t="s">
        <v>48</v>
      </c>
      <c r="B45" s="7" t="s">
        <v>49</v>
      </c>
      <c r="C45" s="8">
        <v>569.13300000000004</v>
      </c>
    </row>
    <row r="46" spans="1:3" s="22" customFormat="1">
      <c r="A46" s="4"/>
      <c r="B46" s="9" t="s">
        <v>50</v>
      </c>
      <c r="C46" s="10">
        <f>SUM(C43:C45)</f>
        <v>8201.5889999999999</v>
      </c>
    </row>
    <row r="47" spans="1:3" s="22" customFormat="1">
      <c r="A47" s="4"/>
      <c r="B47" s="53" t="s">
        <v>118</v>
      </c>
      <c r="C47" s="8"/>
    </row>
    <row r="48" spans="1:3" s="22" customFormat="1">
      <c r="A48" s="4" t="s">
        <v>51</v>
      </c>
      <c r="B48" s="7" t="s">
        <v>52</v>
      </c>
      <c r="C48" s="8">
        <v>2986.7500000000009</v>
      </c>
    </row>
    <row r="49" spans="1:3" s="22" customFormat="1">
      <c r="A49" s="11" t="s">
        <v>53</v>
      </c>
      <c r="B49" s="7" t="s">
        <v>54</v>
      </c>
      <c r="C49" s="8">
        <v>698.99199999999996</v>
      </c>
    </row>
    <row r="50" spans="1:3" s="22" customFormat="1">
      <c r="A50" s="11" t="s">
        <v>55</v>
      </c>
      <c r="B50" s="7" t="s">
        <v>56</v>
      </c>
      <c r="C50" s="8">
        <v>328.64</v>
      </c>
    </row>
    <row r="51" spans="1:3" s="22" customFormat="1">
      <c r="A51" s="11" t="s">
        <v>57</v>
      </c>
      <c r="B51" s="7" t="s">
        <v>58</v>
      </c>
      <c r="C51" s="8">
        <v>1291.17</v>
      </c>
    </row>
    <row r="52" spans="1:3" s="22" customFormat="1" ht="14.4" customHeight="1">
      <c r="A52" s="11" t="s">
        <v>59</v>
      </c>
      <c r="B52" s="7" t="s">
        <v>60</v>
      </c>
      <c r="C52" s="8">
        <v>4862.143</v>
      </c>
    </row>
    <row r="53" spans="1:3" s="22" customFormat="1">
      <c r="A53" s="11" t="s">
        <v>61</v>
      </c>
      <c r="B53" s="7" t="s">
        <v>62</v>
      </c>
      <c r="C53" s="8">
        <v>5292.0559999999996</v>
      </c>
    </row>
    <row r="54" spans="1:3" s="22" customFormat="1">
      <c r="A54" s="4" t="s">
        <v>63</v>
      </c>
      <c r="B54" s="7" t="s">
        <v>64</v>
      </c>
      <c r="C54" s="8">
        <v>948</v>
      </c>
    </row>
    <row r="55" spans="1:3" s="22" customFormat="1" ht="31.2">
      <c r="A55" s="4" t="s">
        <v>65</v>
      </c>
      <c r="B55" s="7" t="s">
        <v>66</v>
      </c>
      <c r="C55" s="8">
        <v>155.58699999999999</v>
      </c>
    </row>
    <row r="56" spans="1:3" s="22" customFormat="1">
      <c r="A56" s="4" t="s">
        <v>67</v>
      </c>
      <c r="B56" s="7" t="s">
        <v>68</v>
      </c>
      <c r="C56" s="8">
        <v>2257.9829999999997</v>
      </c>
    </row>
    <row r="57" spans="1:3" s="22" customFormat="1">
      <c r="A57" s="4" t="s">
        <v>69</v>
      </c>
      <c r="B57" s="7" t="s">
        <v>70</v>
      </c>
      <c r="C57" s="8">
        <v>656.01600000000008</v>
      </c>
    </row>
    <row r="58" spans="1:3" s="22" customFormat="1">
      <c r="A58" s="4"/>
      <c r="B58" s="9" t="s">
        <v>71</v>
      </c>
      <c r="C58" s="10">
        <f>SUM(C48:C57)</f>
        <v>19477.337</v>
      </c>
    </row>
    <row r="59" spans="1:3" s="22" customFormat="1">
      <c r="A59" s="4"/>
      <c r="B59" s="53" t="s">
        <v>119</v>
      </c>
      <c r="C59" s="8"/>
    </row>
    <row r="60" spans="1:3" s="22" customFormat="1" ht="31.2">
      <c r="A60" s="4" t="s">
        <v>72</v>
      </c>
      <c r="B60" s="7" t="s">
        <v>73</v>
      </c>
      <c r="C60" s="8"/>
    </row>
    <row r="61" spans="1:3" s="40" customFormat="1" ht="17.25" customHeight="1">
      <c r="A61" s="4"/>
      <c r="B61" s="7" t="s">
        <v>74</v>
      </c>
      <c r="C61" s="12">
        <v>7990.4000000000005</v>
      </c>
    </row>
    <row r="62" spans="1:3" s="40" customFormat="1">
      <c r="A62" s="4"/>
      <c r="B62" s="7" t="s">
        <v>75</v>
      </c>
      <c r="C62" s="12">
        <v>1808.145</v>
      </c>
    </row>
    <row r="63" spans="1:3" s="40" customFormat="1">
      <c r="A63" s="4"/>
      <c r="B63" s="7" t="s">
        <v>76</v>
      </c>
      <c r="C63" s="12">
        <v>134.55000000000001</v>
      </c>
    </row>
    <row r="64" spans="1:3" s="40" customFormat="1">
      <c r="A64" s="4"/>
      <c r="B64" s="7" t="s">
        <v>77</v>
      </c>
      <c r="C64" s="12">
        <v>957.375</v>
      </c>
    </row>
    <row r="65" spans="1:3" s="40" customFormat="1">
      <c r="A65" s="4"/>
      <c r="B65" s="7" t="s">
        <v>78</v>
      </c>
      <c r="C65" s="12">
        <v>3631.32</v>
      </c>
    </row>
    <row r="66" spans="1:3" s="22" customFormat="1">
      <c r="A66" s="4"/>
      <c r="B66" s="9" t="s">
        <v>79</v>
      </c>
      <c r="C66" s="10">
        <f>SUM(C61:C65)</f>
        <v>14521.789999999999</v>
      </c>
    </row>
    <row r="67" spans="1:3" s="22" customFormat="1">
      <c r="A67" s="4"/>
      <c r="B67" s="53" t="s">
        <v>120</v>
      </c>
      <c r="C67" s="8"/>
    </row>
    <row r="68" spans="1:3" s="22" customFormat="1" ht="31.2">
      <c r="A68" s="4" t="s">
        <v>80</v>
      </c>
      <c r="B68" s="7" t="s">
        <v>81</v>
      </c>
      <c r="C68" s="8">
        <v>1116.1199999999999</v>
      </c>
    </row>
    <row r="69" spans="1:3" s="22" customFormat="1" ht="31.2">
      <c r="A69" s="4" t="s">
        <v>82</v>
      </c>
      <c r="B69" s="7" t="s">
        <v>83</v>
      </c>
      <c r="C69" s="8">
        <v>2279.4</v>
      </c>
    </row>
    <row r="70" spans="1:3" s="22" customFormat="1" ht="31.2">
      <c r="A70" s="4" t="s">
        <v>84</v>
      </c>
      <c r="B70" s="7" t="s">
        <v>85</v>
      </c>
      <c r="C70" s="8">
        <v>2279.4</v>
      </c>
    </row>
    <row r="71" spans="1:3" s="22" customFormat="1">
      <c r="A71" s="4" t="s">
        <v>86</v>
      </c>
      <c r="B71" s="7" t="s">
        <v>87</v>
      </c>
      <c r="C71" s="8">
        <v>34718.5</v>
      </c>
    </row>
    <row r="72" spans="1:3" s="22" customFormat="1" ht="31.2">
      <c r="A72" s="4" t="s">
        <v>88</v>
      </c>
      <c r="B72" s="7" t="s">
        <v>89</v>
      </c>
      <c r="C72" s="8">
        <v>2824.3599999999997</v>
      </c>
    </row>
    <row r="73" spans="1:3" s="22" customFormat="1">
      <c r="A73" s="4"/>
      <c r="B73" s="9" t="s">
        <v>90</v>
      </c>
      <c r="C73" s="8">
        <f>SUM(C68:C72)</f>
        <v>43217.78</v>
      </c>
    </row>
    <row r="74" spans="1:3" s="22" customFormat="1" ht="31.2">
      <c r="A74" s="13"/>
      <c r="B74" s="9" t="s">
        <v>121</v>
      </c>
      <c r="C74" s="8">
        <v>6413.76</v>
      </c>
    </row>
    <row r="75" spans="1:3" s="22" customFormat="1">
      <c r="A75" s="4" t="s">
        <v>91</v>
      </c>
      <c r="B75" s="7" t="s">
        <v>92</v>
      </c>
      <c r="C75" s="8">
        <v>1792.0800000000004</v>
      </c>
    </row>
    <row r="76" spans="1:3" s="22" customFormat="1">
      <c r="A76" s="13"/>
      <c r="B76" s="9" t="s">
        <v>93</v>
      </c>
      <c r="C76" s="10">
        <f>SUM(C74:C75)</f>
        <v>8205.84</v>
      </c>
    </row>
    <row r="77" spans="1:3" s="22" customFormat="1">
      <c r="A77" s="13"/>
      <c r="B77" s="9" t="s">
        <v>122</v>
      </c>
      <c r="C77" s="8"/>
    </row>
    <row r="78" spans="1:3" s="22" customFormat="1">
      <c r="A78" s="13"/>
      <c r="B78" s="9" t="s">
        <v>123</v>
      </c>
      <c r="C78" s="8"/>
    </row>
    <row r="79" spans="1:3" s="40" customFormat="1">
      <c r="A79" s="13"/>
      <c r="B79" s="9" t="s">
        <v>124</v>
      </c>
      <c r="C79" s="12"/>
    </row>
    <row r="80" spans="1:3" s="40" customFormat="1">
      <c r="A80" s="4" t="s">
        <v>125</v>
      </c>
      <c r="B80" s="7" t="s">
        <v>94</v>
      </c>
      <c r="C80" s="12">
        <v>3616.9800000000005</v>
      </c>
    </row>
    <row r="81" spans="1:6" s="40" customFormat="1">
      <c r="A81" s="4"/>
      <c r="B81" s="7" t="s">
        <v>95</v>
      </c>
      <c r="C81" s="12">
        <v>3616.9800000000005</v>
      </c>
    </row>
    <row r="82" spans="1:6" s="40" customFormat="1" ht="36.75" customHeight="1">
      <c r="A82" s="4"/>
      <c r="B82" s="7" t="s">
        <v>96</v>
      </c>
      <c r="C82" s="12">
        <v>3521.579999999999</v>
      </c>
    </row>
    <row r="83" spans="1:6" s="40" customFormat="1" ht="35.25" customHeight="1">
      <c r="A83" s="4" t="s">
        <v>126</v>
      </c>
      <c r="B83" s="7" t="s">
        <v>96</v>
      </c>
      <c r="C83" s="12">
        <v>3521.579999999999</v>
      </c>
    </row>
    <row r="84" spans="1:6" s="40" customFormat="1">
      <c r="A84" s="4"/>
      <c r="B84" s="9" t="s">
        <v>97</v>
      </c>
      <c r="C84" s="10">
        <f>SUM(C80:C83)</f>
        <v>14277.119999999999</v>
      </c>
    </row>
    <row r="85" spans="1:6" s="41" customFormat="1">
      <c r="A85" s="14"/>
      <c r="B85" s="9" t="s">
        <v>98</v>
      </c>
      <c r="C85" s="15"/>
    </row>
    <row r="86" spans="1:6" s="41" customFormat="1" ht="27" customHeight="1">
      <c r="A86" s="14" t="s">
        <v>99</v>
      </c>
      <c r="B86" s="9" t="s">
        <v>100</v>
      </c>
      <c r="C86" s="15"/>
    </row>
    <row r="87" spans="1:6" s="41" customFormat="1" ht="30.75" customHeight="1">
      <c r="A87" s="14" t="s">
        <v>101</v>
      </c>
      <c r="B87" s="9" t="s">
        <v>102</v>
      </c>
      <c r="C87" s="15">
        <v>0</v>
      </c>
    </row>
    <row r="88" spans="1:6" s="41" customFormat="1" ht="24" customHeight="1">
      <c r="A88" s="18"/>
      <c r="B88" s="17" t="s">
        <v>103</v>
      </c>
      <c r="C88" s="15">
        <v>2559.86</v>
      </c>
    </row>
    <row r="89" spans="1:6" s="41" customFormat="1">
      <c r="A89" s="14" t="s">
        <v>104</v>
      </c>
      <c r="B89" s="9" t="s">
        <v>105</v>
      </c>
      <c r="C89" s="15">
        <v>0</v>
      </c>
    </row>
    <row r="90" spans="1:6" s="41" customFormat="1">
      <c r="A90" s="14"/>
      <c r="B90" s="17" t="s">
        <v>106</v>
      </c>
      <c r="C90" s="15">
        <v>361.16</v>
      </c>
    </row>
    <row r="91" spans="1:6" s="41" customFormat="1">
      <c r="A91" s="14"/>
      <c r="B91" s="7" t="s">
        <v>107</v>
      </c>
      <c r="C91" s="15">
        <v>361.16</v>
      </c>
    </row>
    <row r="92" spans="1:6" s="41" customFormat="1">
      <c r="A92" s="16"/>
      <c r="B92" s="9" t="s">
        <v>108</v>
      </c>
      <c r="C92" s="19">
        <f>SUM(C87:C91)</f>
        <v>3282.18</v>
      </c>
    </row>
    <row r="93" spans="1:6" s="41" customFormat="1">
      <c r="A93" s="14"/>
      <c r="B93" s="9" t="s">
        <v>127</v>
      </c>
      <c r="C93" s="19">
        <v>24303.119999999995</v>
      </c>
    </row>
    <row r="94" spans="1:6" s="41" customFormat="1">
      <c r="A94" s="14"/>
      <c r="B94" s="9" t="s">
        <v>128</v>
      </c>
      <c r="C94" s="19">
        <f>C46+C58+C66+C73+C76+C84+C92+C93</f>
        <v>135486.75599999999</v>
      </c>
    </row>
    <row r="95" spans="1:6" s="45" customFormat="1">
      <c r="A95" s="42"/>
      <c r="B95" s="43" t="s">
        <v>113</v>
      </c>
      <c r="C95" s="3">
        <v>96960.960000000006</v>
      </c>
      <c r="D95" s="44"/>
      <c r="E95" s="44"/>
      <c r="F95" s="44"/>
    </row>
    <row r="96" spans="1:6" s="45" customFormat="1">
      <c r="A96" s="42"/>
      <c r="B96" s="43" t="s">
        <v>114</v>
      </c>
      <c r="C96" s="3">
        <v>85811.41</v>
      </c>
      <c r="D96" s="46"/>
      <c r="E96" s="46"/>
      <c r="F96" s="46"/>
    </row>
    <row r="97" spans="1:6" s="45" customFormat="1">
      <c r="A97" s="42"/>
      <c r="B97" s="43" t="s">
        <v>116</v>
      </c>
      <c r="C97" s="47">
        <f>C96-C94</f>
        <v>-49675.34599999999</v>
      </c>
      <c r="D97" s="46"/>
      <c r="E97" s="46"/>
      <c r="F97" s="46"/>
    </row>
    <row r="98" spans="1:6" s="48" customFormat="1">
      <c r="A98" s="42"/>
      <c r="B98" s="43" t="s">
        <v>115</v>
      </c>
      <c r="C98" s="47">
        <f>C41+C97</f>
        <v>-57063.329200000007</v>
      </c>
    </row>
    <row r="99" spans="1:6">
      <c r="A99" s="49"/>
      <c r="B99" s="50"/>
      <c r="C99" s="49"/>
    </row>
    <row r="100" spans="1:6">
      <c r="A100" s="49"/>
      <c r="B100" s="50"/>
      <c r="C100" s="49"/>
    </row>
    <row r="101" spans="1:6">
      <c r="A101" s="49"/>
      <c r="B101" s="50"/>
      <c r="C101" s="49"/>
    </row>
    <row r="102" spans="1:6">
      <c r="A102" s="49"/>
      <c r="B102" s="50"/>
      <c r="C102" s="49"/>
    </row>
    <row r="103" spans="1:6">
      <c r="A103" s="49"/>
      <c r="B103" s="50"/>
      <c r="C103" s="49"/>
    </row>
    <row r="104" spans="1:6">
      <c r="A104" s="49"/>
      <c r="B104" s="50"/>
      <c r="C104" s="49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2023-01-30T06:04:58Z</dcterms:created>
  <dcterms:modified xsi:type="dcterms:W3CDTF">2023-02-17T08:04:02Z</dcterms:modified>
</cp:coreProperties>
</file>