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5" i="1"/>
  <c r="C23"/>
  <c r="C35"/>
  <c r="C39"/>
  <c r="C45"/>
  <c r="C48"/>
  <c r="C59"/>
  <c r="C127"/>
  <c r="C129"/>
  <c r="C134"/>
  <c r="C135"/>
</calcChain>
</file>

<file path=xl/sharedStrings.xml><?xml version="1.0" encoding="utf-8"?>
<sst xmlns="http://schemas.openxmlformats.org/spreadsheetml/2006/main" count="198" uniqueCount="179">
  <si>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</si>
  <si>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</si>
  <si>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Мытье лестничных площадок и маршей нижних 2-х этажей</t>
  </si>
  <si>
    <t>Мытье лестничных площадок и маршей выше 2-го этажа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</si>
  <si>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</si>
  <si>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Очистка чердаков,  и подвалов от мусора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</si>
  <si>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</si>
  <si>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</si>
  <si>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</si>
  <si>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</si>
  <si>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Очистка и и дезинфекция клапанов</t>
  </si>
  <si>
    <t>Подметание пола камер</t>
  </si>
  <si>
    <t>Удаление мусора из камер</t>
  </si>
  <si>
    <t>дезинфекция мусоросборников</t>
  </si>
  <si>
    <t>дезинфекция мусороприемных камер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</si>
  <si>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</si>
  <si>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</si>
  <si>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</si>
  <si>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 xml:space="preserve"> 2.3</t>
  </si>
  <si>
    <t xml:space="preserve"> 2.5</t>
  </si>
  <si>
    <t>Подметание снега выше 2-х см</t>
  </si>
  <si>
    <t xml:space="preserve">Подметание снега до 2-х см </t>
  </si>
  <si>
    <t xml:space="preserve"> 2.4</t>
  </si>
  <si>
    <t>Очистка урн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</si>
  <si>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</si>
  <si>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</si>
  <si>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Механизированная уборка внутридворовых проездов, очистка территории от уплотненного снега толщиной 20см</t>
  </si>
  <si>
    <t>Кошение газонов</t>
  </si>
  <si>
    <t xml:space="preserve">            ИТОГО по п. 3 :</t>
  </si>
  <si>
    <t>Ремонт, регулировка, промывка, испытание, консервация, расконсервация системы центрального отопления</t>
  </si>
  <si>
    <t xml:space="preserve"> 3.6</t>
  </si>
  <si>
    <t>Замена ламп освещения подъездов, подвалов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</si>
  <si>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</si>
  <si>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</si>
  <si>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</si>
  <si>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</si>
  <si>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</si>
  <si>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</si>
  <si>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</si>
  <si>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</si>
  <si>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</si>
  <si>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</si>
  <si>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</si>
  <si>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</si>
  <si>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</si>
  <si>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</si>
  <si>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Ремонт ИВБ</t>
  </si>
  <si>
    <t>Текущий ремонт электрооборудования (непредвиденные работы</t>
  </si>
  <si>
    <t>монтаж розетки для подключения насоса на стояке ХВС (чердак):</t>
  </si>
  <si>
    <t>а</t>
  </si>
  <si>
    <t>устройство кабеля АВВГ-Т 2*2,5 на дюбель-хомут ДХП 10-5</t>
  </si>
  <si>
    <t>б</t>
  </si>
  <si>
    <t>установка розетки 1ОП</t>
  </si>
  <si>
    <t>замена автоматического выключателя 25А (кв.№38)</t>
  </si>
  <si>
    <t>очистка корпуса ВРУ ЩРУС от пыли и грязи</t>
  </si>
  <si>
    <t>ревизия и восстановление целостности изоляции электропроводки</t>
  </si>
  <si>
    <t>замена выключателя автоматического 16А кв.70</t>
  </si>
  <si>
    <t>замена выключателя автоматического 25А кв.70</t>
  </si>
  <si>
    <t>замена выключателя пакетного кв.70,117,121</t>
  </si>
  <si>
    <t>смена светильника в МОП СА-18</t>
  </si>
  <si>
    <t>Текущий ремонт систем водоснабжения и водоотведения (непредвиденные работы)</t>
  </si>
  <si>
    <t>замена сборки на стояке ГВС со сбросным вентилем (чердак):</t>
  </si>
  <si>
    <t>смена сгона Ду 25мм</t>
  </si>
  <si>
    <t>смена муфты Ду 25 мм</t>
  </si>
  <si>
    <t>в</t>
  </si>
  <si>
    <t>смена контргайки Ду 25мм</t>
  </si>
  <si>
    <t>г</t>
  </si>
  <si>
    <t>смена резьбы Ду 15мм</t>
  </si>
  <si>
    <t>д</t>
  </si>
  <si>
    <t>герметизация примыканий силиконовым  герметиком</t>
  </si>
  <si>
    <t>е</t>
  </si>
  <si>
    <t>установка крана шарового Ду 15мм</t>
  </si>
  <si>
    <t>замена участка стояка ГВС (цокольный этаж, "Стоматология"):</t>
  </si>
  <si>
    <t>смена участка трубы ВГП Ду 25*3,2</t>
  </si>
  <si>
    <t>смена участка трубы ВГП Ду 15</t>
  </si>
  <si>
    <t>сварочные работы</t>
  </si>
  <si>
    <t>уплотнение соединений (силиконовым герметиком, льном сантехническим)</t>
  </si>
  <si>
    <t>установка насоса на стояк ХВС квартиры №55 (чердак):</t>
  </si>
  <si>
    <t>установка крана шарового GIFCOMINI Ду 15</t>
  </si>
  <si>
    <t>установка муфта для нерж.15*1/2" ВР</t>
  </si>
  <si>
    <t>установка ниппеля 1"*1/2" латунь</t>
  </si>
  <si>
    <t>установка резьбы Ду 15мм L=50</t>
  </si>
  <si>
    <t>установка тройника 1/2"</t>
  </si>
  <si>
    <t>ж</t>
  </si>
  <si>
    <t>уплотнение соединений (силиконовый герметик, лен сантехнический)</t>
  </si>
  <si>
    <t>устранение засора канализационного выпуска Ду 100мм</t>
  </si>
  <si>
    <t>устранение засора канализационного стояка Ду 50мм (кв.№32)</t>
  </si>
  <si>
    <t xml:space="preserve">устранение засора канализационного выпуска Ду 100мм </t>
  </si>
  <si>
    <t>установка хомута на трубопроводе ХВЫС (подвал)</t>
  </si>
  <si>
    <t>устранение свища на грязевике в ИТП</t>
  </si>
  <si>
    <t>замена вентиля Ду 25 мм в ИТП с отжигом</t>
  </si>
  <si>
    <t>уплотнение соединений (лен сантехнический, силиконовый герметик)</t>
  </si>
  <si>
    <t>устранение засора канализационного выпуска Ду 100мм (левый) *2 раза</t>
  </si>
  <si>
    <t>ершение канализационного стояка Ду 50мм (стояк кв.№13 кровля-подвал)</t>
  </si>
  <si>
    <t>замена сборок радиатора (кв.№9):</t>
  </si>
  <si>
    <t xml:space="preserve">смена сгона Ду 15 мм </t>
  </si>
  <si>
    <t>смена контргайки Ду 15мм чугунная усиленная</t>
  </si>
  <si>
    <t>смена стальной муфты Ду 15мм</t>
  </si>
  <si>
    <t>уплотнение соединений силиконовым герметиком, сантехническим льном)</t>
  </si>
  <si>
    <t>ершение канализационного стояка Ду 50мм (стояк кв.№49 кровля-подвал)</t>
  </si>
  <si>
    <t>очистка от наледи кнализационных вытяжек</t>
  </si>
  <si>
    <t xml:space="preserve"> 9.3</t>
  </si>
  <si>
    <t>Текущий ремонт систем конструкт.элементов) (непредвиденные работы</t>
  </si>
  <si>
    <t>замена поворотного колеса D=160мм/145кг на контейнерной тележке</t>
  </si>
  <si>
    <t>ремонт ствола мусоропровода 3 этаж -герметик "Абрис"</t>
  </si>
  <si>
    <t>разборка и закрытие штрабы для устранения свища на стояке ГВС ("Стоматология")со сменой панели ПВХ -1,4м2</t>
  </si>
  <si>
    <t>очистка козырька над входом в подъезд</t>
  </si>
  <si>
    <t>ремонт полов из напольной керамической плитки б/у (1 этаж) с очисткой, грунтованием основания и заделкой швов</t>
  </si>
  <si>
    <t>устранение засора мусоропровода с демонтажом-монтажом лючка ( 3 этажа)</t>
  </si>
  <si>
    <t>смена колес на контейнерной тележке</t>
  </si>
  <si>
    <t>смена навесного замка на двери в подвал</t>
  </si>
  <si>
    <t>укрепление плинтуса из напольной плитки на жидкие гвозди (7 этаж)</t>
  </si>
  <si>
    <t>осмотр чердаков на наличие течей с кровли</t>
  </si>
  <si>
    <t>промазка битумно-резиновой мастикой парапета кровли ( выше 12 этажа)</t>
  </si>
  <si>
    <t>ремонт кровли  РИЗОЛИНОМ над выходом на кровлю</t>
  </si>
  <si>
    <t>установка доводчика б/у на двери тамбура и регулировка дверных навесов</t>
  </si>
  <si>
    <t>устройство напольной плитки б/у с заделкой швов (1этаж)</t>
  </si>
  <si>
    <t>наклейка напольной плитки б/у</t>
  </si>
  <si>
    <t>закрытие выхода на кровлю</t>
  </si>
  <si>
    <t xml:space="preserve">            ИТОГО по п. 9 :</t>
  </si>
  <si>
    <t xml:space="preserve">   Сумма затрат по дому   :</t>
  </si>
  <si>
    <t>по управлению и обслуживанию</t>
  </si>
  <si>
    <t>МКД по ул.Ленина 1</t>
  </si>
  <si>
    <t xml:space="preserve">Отчет за 2022 г. </t>
  </si>
  <si>
    <t>Результат на 01.01.2022г.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</si>
  <si>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</si>
  <si>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</si>
  <si>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</si>
  <si>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Поступило средств по нежилым помещениям(без НДС)</t>
  </si>
  <si>
    <t>Результат накоплением "+" - экономия "-" - перерасход</t>
  </si>
  <si>
    <t>Результат за 2022 год "+" - экономия "-" - перерасход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</si>
  <si>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</si>
  <si>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</si>
  <si>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1. Содержание помещений общего пользования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</si>
  <si>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</si>
  <si>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</si>
  <si>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</si>
  <si>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</si>
  <si>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</si>
  <si>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</si>
  <si>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</si>
  <si>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</si>
  <si>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2.1</t>
  </si>
  <si>
    <t xml:space="preserve"> 2.2</t>
  </si>
  <si>
    <t xml:space="preserve"> 2.6</t>
  </si>
  <si>
    <t>3. Уборка придомовой территории, входящей в состав общего имущества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</si>
  <si>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</si>
  <si>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</si>
  <si>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</si>
  <si>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</si>
  <si>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</si>
  <si>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3.7</t>
  </si>
  <si>
    <t xml:space="preserve"> 3.8</t>
  </si>
  <si>
    <t xml:space="preserve"> 3.9</t>
  </si>
  <si>
    <t xml:space="preserve"> 3.10</t>
  </si>
  <si>
    <t>4. Подготовка многоквартирного дома к сезонной эксплуатации</t>
  </si>
  <si>
    <t xml:space="preserve"> 4.1</t>
  </si>
  <si>
    <t xml:space="preserve"> 4.2</t>
  </si>
  <si>
    <t>5.Проведение технических осмотров и мелкий ремонт</t>
  </si>
  <si>
    <t xml:space="preserve"> 5.2</t>
  </si>
  <si>
    <t xml:space="preserve"> 5.3</t>
  </si>
  <si>
    <t xml:space="preserve"> 5.4</t>
  </si>
  <si>
    <t xml:space="preserve"> 6.1</t>
  </si>
  <si>
    <t>6.Аварийное обслуживание внутридомового инжен.сантехнич. и эл.технического оборудования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</si>
  <si>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</si>
  <si>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</si>
  <si>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</si>
  <si>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</si>
  <si>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9.1</t>
  </si>
  <si>
    <t xml:space="preserve"> 9.2</t>
  </si>
  <si>
    <t xml:space="preserve"> 9.4</t>
  </si>
  <si>
    <t xml:space="preserve"> 9.5</t>
  </si>
  <si>
    <t xml:space="preserve"> 9.6</t>
  </si>
  <si>
    <t xml:space="preserve"> 9.7</t>
  </si>
  <si>
    <t>10. Текущий ремонт   Непредвиденные работы</t>
  </si>
  <si>
    <t xml:space="preserve"> 10.1</t>
  </si>
  <si>
    <t>10.2.</t>
  </si>
  <si>
    <t xml:space="preserve"> 10.3</t>
  </si>
  <si>
    <t>11.Управление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</si>
</sst>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2" fontId="4" fillId="0" borderId="0" xfId="1" applyNumberFormat="1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1" applyFont="1"/>
    <xf numFmtId="2" fontId="3" fillId="0" borderId="1" xfId="2" applyNumberFormat="1" applyFont="1" applyBorder="1" applyAlignment="1">
      <alignment wrapText="1"/>
    </xf>
    <xf numFmtId="43" fontId="4" fillId="0" borderId="0" xfId="1" applyNumberFormat="1" applyFont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9"/>
  <sheetViews>
    <sheetView tabSelected="1" topLeftCell="A118" workbookViewId="0">
      <selection activeCell="C134" sqref="C134"/>
    </sheetView>
  </sheetViews>
  <sheetFormatPr defaultColWidth="9.6640625" defaultRowHeight="15.6"/>
  <cols>
    <col min="1" max="1" width="6.6640625" style="33" customWidth="1"/>
    <col min="2" max="2" width="79.21875" style="34" customWidth="1"/>
    <col min="3" max="3" width="17.109375" style="37" customWidth="1"/>
    <col min="4" max="200" width="9.109375" style="36" customWidth="1"/>
    <col min="201" max="201" width="5.33203125" style="36" customWidth="1"/>
    <col min="202" max="202" width="46" style="36" customWidth="1"/>
    <col min="203" max="205" width="9.33203125" style="36" customWidth="1"/>
    <col min="206" max="206" width="7" style="36" customWidth="1"/>
    <col min="207" max="207" width="9.109375" style="36" customWidth="1"/>
    <col min="208" max="211" width="9.33203125" style="36" customWidth="1"/>
    <col min="212" max="212" width="10.5546875" style="36" customWidth="1"/>
    <col min="213" max="228" width="9.109375" style="36" customWidth="1"/>
    <col min="229" max="231" width="9.33203125" style="36" customWidth="1"/>
    <col min="232" max="232" width="11.5546875" style="36" customWidth="1"/>
    <col min="233" max="235" width="9.33203125" style="36" customWidth="1"/>
    <col min="236" max="236" width="9.44140625" style="36" customWidth="1"/>
    <col min="237" max="239" width="9.109375" style="36" customWidth="1"/>
    <col min="240" max="240" width="9.33203125" style="36" customWidth="1"/>
    <col min="241" max="243" width="9.109375" style="36" customWidth="1"/>
    <col min="244" max="244" width="9.33203125" style="36" customWidth="1"/>
    <col min="245" max="247" width="9.109375" style="36" customWidth="1"/>
    <col min="248" max="248" width="9.33203125" style="36" bestFit="1" customWidth="1"/>
    <col min="249" max="251" width="9.109375" style="36" customWidth="1"/>
    <col min="252" max="252" width="13.44140625" style="36" customWidth="1"/>
    <col min="253" max="255" width="9.109375" style="36" customWidth="1"/>
    <col min="256" max="16384" width="9.6640625" style="36"/>
  </cols>
  <sheetData>
    <row r="1" spans="1:3" s="2" customFormat="1">
      <c r="A1" s="40" t="s">
        <v>123</v>
      </c>
      <c r="B1" s="40"/>
      <c r="C1" s="1"/>
    </row>
    <row r="2" spans="1:3" s="2" customFormat="1">
      <c r="A2" s="40" t="s">
        <v>121</v>
      </c>
      <c r="B2" s="40"/>
      <c r="C2" s="1"/>
    </row>
    <row r="3" spans="1:3" s="2" customFormat="1">
      <c r="A3" s="40" t="s">
        <v>122</v>
      </c>
      <c r="B3" s="40"/>
      <c r="C3" s="1"/>
    </row>
    <row r="4" spans="1:3" s="6" customFormat="1">
      <c r="A4" s="3"/>
      <c r="B4" s="4"/>
      <c r="C4" s="5"/>
    </row>
    <row r="5" spans="1:3" s="6" customFormat="1" ht="20.25" customHeight="1">
      <c r="A5" s="7"/>
      <c r="B5" s="8" t="s">
        <v>124</v>
      </c>
      <c r="C5" s="9">
        <v>-73237.147800000239</v>
      </c>
    </row>
    <row r="6" spans="1:3" s="6" customFormat="1">
      <c r="A6" s="10"/>
      <c r="B6" s="13" t="s">
        <v>133</v>
      </c>
      <c r="C6" s="11"/>
    </row>
    <row r="7" spans="1:3" s="6" customFormat="1">
      <c r="A7" s="10" t="s">
        <v>134</v>
      </c>
      <c r="B7" s="12" t="s">
        <v>0</v>
      </c>
      <c r="C7" s="11">
        <v>30917.172000000002</v>
      </c>
    </row>
    <row r="8" spans="1:3" s="6" customFormat="1">
      <c r="A8" s="10" t="s">
        <v>135</v>
      </c>
      <c r="B8" s="12" t="s">
        <v>1</v>
      </c>
      <c r="C8" s="11">
        <v>51628.896000000015</v>
      </c>
    </row>
    <row r="9" spans="1:3" s="6" customFormat="1">
      <c r="A9" s="10" t="s">
        <v>136</v>
      </c>
      <c r="B9" s="12" t="s">
        <v>2</v>
      </c>
      <c r="C9" s="11">
        <v>19599.228000000003</v>
      </c>
    </row>
    <row r="10" spans="1:3" s="6" customFormat="1">
      <c r="A10" s="10" t="s">
        <v>137</v>
      </c>
      <c r="B10" s="12" t="s">
        <v>3</v>
      </c>
      <c r="C10" s="11">
        <v>60415.34399999999</v>
      </c>
    </row>
    <row r="11" spans="1:3" s="6" customFormat="1" ht="35.4" customHeight="1">
      <c r="A11" s="10" t="s">
        <v>138</v>
      </c>
      <c r="B11" s="12" t="s">
        <v>4</v>
      </c>
      <c r="C11" s="11">
        <v>14249.899000000001</v>
      </c>
    </row>
    <row r="12" spans="1:3" s="6" customFormat="1" ht="16.8" customHeight="1">
      <c r="A12" s="10" t="s">
        <v>139</v>
      </c>
      <c r="B12" s="12" t="s">
        <v>5</v>
      </c>
      <c r="C12" s="11">
        <v>925.04160000000002</v>
      </c>
    </row>
    <row r="13" spans="1:3" s="6" customFormat="1" ht="15" customHeight="1">
      <c r="A13" s="10" t="s">
        <v>140</v>
      </c>
      <c r="B13" s="12" t="s">
        <v>6</v>
      </c>
      <c r="C13" s="11">
        <v>76200</v>
      </c>
    </row>
    <row r="14" spans="1:3" s="6" customFormat="1" ht="18" customHeight="1">
      <c r="A14" s="10" t="s">
        <v>141</v>
      </c>
      <c r="B14" s="12" t="s">
        <v>7</v>
      </c>
      <c r="C14" s="11">
        <v>5214</v>
      </c>
    </row>
    <row r="15" spans="1:3" s="6" customFormat="1" ht="14.25" customHeight="1">
      <c r="A15" s="10"/>
      <c r="B15" s="13" t="s">
        <v>8</v>
      </c>
      <c r="C15" s="9">
        <f>SUM(C7:C14)</f>
        <v>259149.58060000002</v>
      </c>
    </row>
    <row r="16" spans="1:3" s="6" customFormat="1">
      <c r="A16" s="10"/>
      <c r="B16" s="13" t="s">
        <v>9</v>
      </c>
      <c r="C16" s="11"/>
    </row>
    <row r="17" spans="1:3" s="6" customFormat="1">
      <c r="A17" s="10" t="s">
        <v>142</v>
      </c>
      <c r="B17" s="12" t="s">
        <v>10</v>
      </c>
      <c r="C17" s="11">
        <v>4384.7999999999984</v>
      </c>
    </row>
    <row r="18" spans="1:3" s="6" customFormat="1">
      <c r="A18" s="10" t="s">
        <v>143</v>
      </c>
      <c r="B18" s="12" t="s">
        <v>11</v>
      </c>
      <c r="C18" s="11">
        <v>5073.3750000000009</v>
      </c>
    </row>
    <row r="19" spans="1:3" s="6" customFormat="1">
      <c r="A19" s="10" t="s">
        <v>18</v>
      </c>
      <c r="B19" s="12" t="s">
        <v>12</v>
      </c>
      <c r="C19" s="11">
        <v>21069.560160000001</v>
      </c>
    </row>
    <row r="20" spans="1:3" s="6" customFormat="1">
      <c r="A20" s="10" t="s">
        <v>22</v>
      </c>
      <c r="B20" s="12" t="s">
        <v>13</v>
      </c>
      <c r="C20" s="11">
        <v>0</v>
      </c>
    </row>
    <row r="21" spans="1:3" s="6" customFormat="1">
      <c r="A21" s="10" t="s">
        <v>19</v>
      </c>
      <c r="B21" s="12" t="s">
        <v>14</v>
      </c>
      <c r="C21" s="11">
        <v>2194.462</v>
      </c>
    </row>
    <row r="22" spans="1:3" s="6" customFormat="1">
      <c r="A22" s="10" t="s">
        <v>144</v>
      </c>
      <c r="B22" s="12" t="s">
        <v>15</v>
      </c>
      <c r="C22" s="11">
        <v>0</v>
      </c>
    </row>
    <row r="23" spans="1:3" s="6" customFormat="1">
      <c r="A23" s="10"/>
      <c r="B23" s="13" t="s">
        <v>16</v>
      </c>
      <c r="C23" s="9">
        <f>SUM(C17:C22)</f>
        <v>32722.19716</v>
      </c>
    </row>
    <row r="24" spans="1:3" s="6" customFormat="1">
      <c r="A24" s="10"/>
      <c r="B24" s="13" t="s">
        <v>145</v>
      </c>
      <c r="C24" s="11"/>
    </row>
    <row r="25" spans="1:3" s="6" customFormat="1">
      <c r="A25" s="10" t="s">
        <v>146</v>
      </c>
      <c r="B25" s="12" t="s">
        <v>17</v>
      </c>
      <c r="C25" s="11">
        <v>6191.25</v>
      </c>
    </row>
    <row r="26" spans="1:3" s="6" customFormat="1">
      <c r="A26" s="10" t="s">
        <v>147</v>
      </c>
      <c r="B26" s="12" t="s">
        <v>131</v>
      </c>
      <c r="C26" s="11">
        <v>0</v>
      </c>
    </row>
    <row r="27" spans="1:3" s="6" customFormat="1">
      <c r="A27" s="10" t="s">
        <v>148</v>
      </c>
      <c r="B27" s="12" t="s">
        <v>132</v>
      </c>
      <c r="C27" s="11">
        <v>744.58</v>
      </c>
    </row>
    <row r="28" spans="1:3" s="6" customFormat="1">
      <c r="A28" s="10" t="s">
        <v>149</v>
      </c>
      <c r="B28" s="12" t="s">
        <v>20</v>
      </c>
      <c r="C28" s="11">
        <v>20877.975999999999</v>
      </c>
    </row>
    <row r="29" spans="1:3" s="6" customFormat="1" ht="15.75" customHeight="1">
      <c r="A29" s="10" t="s">
        <v>150</v>
      </c>
      <c r="B29" s="12" t="s">
        <v>21</v>
      </c>
      <c r="C29" s="11">
        <v>19181.903000000002</v>
      </c>
    </row>
    <row r="30" spans="1:3" s="16" customFormat="1" ht="21" customHeight="1">
      <c r="A30" s="10" t="s">
        <v>30</v>
      </c>
      <c r="B30" s="14" t="s">
        <v>23</v>
      </c>
      <c r="C30" s="15">
        <v>1303.48</v>
      </c>
    </row>
    <row r="31" spans="1:3" s="6" customFormat="1" ht="31.2">
      <c r="A31" s="10" t="s">
        <v>151</v>
      </c>
      <c r="B31" s="12" t="s">
        <v>24</v>
      </c>
      <c r="C31" s="11">
        <v>396.4</v>
      </c>
    </row>
    <row r="32" spans="1:3" s="6" customFormat="1" ht="31.2">
      <c r="A32" s="10" t="s">
        <v>152</v>
      </c>
      <c r="B32" s="12" t="s">
        <v>25</v>
      </c>
      <c r="C32" s="11">
        <v>12454.532999999999</v>
      </c>
    </row>
    <row r="33" spans="1:3" s="6" customFormat="1" ht="46.5" customHeight="1">
      <c r="A33" s="10" t="s">
        <v>153</v>
      </c>
      <c r="B33" s="12" t="s">
        <v>26</v>
      </c>
      <c r="C33" s="11">
        <v>14193.599999999999</v>
      </c>
    </row>
    <row r="34" spans="1:3" s="6" customFormat="1">
      <c r="A34" s="10" t="s">
        <v>154</v>
      </c>
      <c r="B34" s="12" t="s">
        <v>27</v>
      </c>
      <c r="C34" s="11">
        <v>4177.9500000000007</v>
      </c>
    </row>
    <row r="35" spans="1:3" s="6" customFormat="1">
      <c r="A35" s="10"/>
      <c r="B35" s="13" t="s">
        <v>28</v>
      </c>
      <c r="C35" s="9">
        <f>SUM(C25:C34)</f>
        <v>79521.672000000006</v>
      </c>
    </row>
    <row r="36" spans="1:3" s="6" customFormat="1">
      <c r="A36" s="10"/>
      <c r="B36" s="13" t="s">
        <v>155</v>
      </c>
      <c r="C36" s="11"/>
    </row>
    <row r="37" spans="1:3" s="6" customFormat="1" ht="31.2">
      <c r="A37" s="10" t="s">
        <v>156</v>
      </c>
      <c r="B37" s="12" t="s">
        <v>29</v>
      </c>
      <c r="C37" s="11">
        <v>121768.174</v>
      </c>
    </row>
    <row r="38" spans="1:3" s="6" customFormat="1">
      <c r="A38" s="10" t="s">
        <v>157</v>
      </c>
      <c r="B38" s="12" t="s">
        <v>31</v>
      </c>
      <c r="C38" s="11">
        <v>4678.8000000000011</v>
      </c>
    </row>
    <row r="39" spans="1:3" s="6" customFormat="1">
      <c r="A39" s="10"/>
      <c r="B39" s="13" t="s">
        <v>36</v>
      </c>
      <c r="C39" s="9">
        <f>SUM(C37:C38)</f>
        <v>126446.974</v>
      </c>
    </row>
    <row r="40" spans="1:3" s="6" customFormat="1">
      <c r="A40" s="10"/>
      <c r="B40" s="13" t="s">
        <v>158</v>
      </c>
      <c r="C40" s="11"/>
    </row>
    <row r="41" spans="1:3" s="6" customFormat="1" ht="31.2">
      <c r="A41" s="10" t="s">
        <v>37</v>
      </c>
      <c r="B41" s="12" t="s">
        <v>32</v>
      </c>
      <c r="C41" s="11">
        <v>9772.6530000000002</v>
      </c>
    </row>
    <row r="42" spans="1:3" s="6" customFormat="1" ht="31.2">
      <c r="A42" s="10" t="s">
        <v>159</v>
      </c>
      <c r="B42" s="12" t="s">
        <v>33</v>
      </c>
      <c r="C42" s="11">
        <v>39916.47</v>
      </c>
    </row>
    <row r="43" spans="1:3" s="6" customFormat="1" ht="31.2">
      <c r="A43" s="10" t="s">
        <v>160</v>
      </c>
      <c r="B43" s="12" t="s">
        <v>34</v>
      </c>
      <c r="C43" s="11">
        <v>30143.817000000003</v>
      </c>
    </row>
    <row r="44" spans="1:3" s="6" customFormat="1" ht="31.2">
      <c r="A44" s="10" t="s">
        <v>161</v>
      </c>
      <c r="B44" s="12" t="s">
        <v>35</v>
      </c>
      <c r="C44" s="11">
        <v>25831.003000000001</v>
      </c>
    </row>
    <row r="45" spans="1:3" s="6" customFormat="1">
      <c r="A45" s="10"/>
      <c r="B45" s="13" t="s">
        <v>39</v>
      </c>
      <c r="C45" s="9">
        <f>SUM(C41:C44)</f>
        <v>105663.943</v>
      </c>
    </row>
    <row r="46" spans="1:3" s="6" customFormat="1" ht="31.2">
      <c r="A46" s="10"/>
      <c r="B46" s="13" t="s">
        <v>163</v>
      </c>
      <c r="C46" s="11">
        <v>55332.485999999997</v>
      </c>
    </row>
    <row r="47" spans="1:3" s="6" customFormat="1">
      <c r="A47" s="10" t="s">
        <v>162</v>
      </c>
      <c r="B47" s="12" t="s">
        <v>38</v>
      </c>
      <c r="C47" s="11">
        <v>15691.301999999996</v>
      </c>
    </row>
    <row r="48" spans="1:3" s="6" customFormat="1">
      <c r="A48" s="10"/>
      <c r="B48" s="13" t="s">
        <v>164</v>
      </c>
      <c r="C48" s="9">
        <f>SUM(C46:C47)</f>
        <v>71023.788</v>
      </c>
    </row>
    <row r="49" spans="1:3" s="6" customFormat="1">
      <c r="A49" s="10"/>
      <c r="B49" s="13" t="s">
        <v>165</v>
      </c>
      <c r="C49" s="9">
        <v>1687.7640000000001</v>
      </c>
    </row>
    <row r="50" spans="1:3" s="6" customFormat="1">
      <c r="A50" s="10"/>
      <c r="B50" s="13" t="s">
        <v>166</v>
      </c>
      <c r="C50" s="9">
        <v>1637.857</v>
      </c>
    </row>
    <row r="51" spans="1:3" s="6" customFormat="1">
      <c r="A51" s="10"/>
      <c r="B51" s="13" t="s">
        <v>167</v>
      </c>
      <c r="C51" s="11"/>
    </row>
    <row r="52" spans="1:3" s="6" customFormat="1">
      <c r="A52" s="10" t="s">
        <v>168</v>
      </c>
      <c r="B52" s="12" t="s">
        <v>40</v>
      </c>
      <c r="C52" s="11">
        <v>9600.24</v>
      </c>
    </row>
    <row r="53" spans="1:3" s="6" customFormat="1">
      <c r="A53" s="10" t="s">
        <v>169</v>
      </c>
      <c r="B53" s="12" t="s">
        <v>41</v>
      </c>
      <c r="C53" s="11">
        <v>7233.9600000000009</v>
      </c>
    </row>
    <row r="54" spans="1:3" s="6" customFormat="1" ht="31.2">
      <c r="A54" s="10" t="s">
        <v>101</v>
      </c>
      <c r="B54" s="12" t="s">
        <v>42</v>
      </c>
      <c r="C54" s="11">
        <v>3516.9</v>
      </c>
    </row>
    <row r="55" spans="1:3" s="6" customFormat="1" ht="31.2">
      <c r="A55" s="10" t="s">
        <v>170</v>
      </c>
      <c r="B55" s="12" t="s">
        <v>43</v>
      </c>
      <c r="C55" s="11">
        <v>3445.8000000000006</v>
      </c>
    </row>
    <row r="56" spans="1:3" s="6" customFormat="1" ht="31.2">
      <c r="A56" s="10" t="s">
        <v>171</v>
      </c>
      <c r="B56" s="12" t="s">
        <v>44</v>
      </c>
      <c r="C56" s="11">
        <v>6891.6000000000013</v>
      </c>
    </row>
    <row r="57" spans="1:3" s="6" customFormat="1">
      <c r="A57" s="10" t="s">
        <v>172</v>
      </c>
      <c r="B57" s="12" t="s">
        <v>45</v>
      </c>
      <c r="C57" s="11">
        <v>15300</v>
      </c>
    </row>
    <row r="58" spans="1:3" s="6" customFormat="1">
      <c r="A58" s="10" t="s">
        <v>173</v>
      </c>
      <c r="B58" s="12" t="s">
        <v>46</v>
      </c>
      <c r="C58" s="11">
        <v>8700</v>
      </c>
    </row>
    <row r="59" spans="1:3" s="6" customFormat="1">
      <c r="A59" s="10"/>
      <c r="B59" s="13" t="s">
        <v>119</v>
      </c>
      <c r="C59" s="11">
        <f>SUM(C52:C58)</f>
        <v>54688.5</v>
      </c>
    </row>
    <row r="60" spans="1:3" s="18" customFormat="1">
      <c r="A60" s="10"/>
      <c r="B60" s="13" t="s">
        <v>174</v>
      </c>
      <c r="C60" s="17"/>
    </row>
    <row r="61" spans="1:3" s="18" customFormat="1">
      <c r="A61" s="10" t="s">
        <v>175</v>
      </c>
      <c r="B61" s="13" t="s">
        <v>47</v>
      </c>
      <c r="C61" s="17"/>
    </row>
    <row r="62" spans="1:3" s="18" customFormat="1">
      <c r="A62" s="19"/>
      <c r="B62" s="20" t="s">
        <v>48</v>
      </c>
      <c r="C62" s="17">
        <v>0</v>
      </c>
    </row>
    <row r="63" spans="1:3" s="18" customFormat="1">
      <c r="A63" s="19" t="s">
        <v>49</v>
      </c>
      <c r="B63" s="21" t="s">
        <v>50</v>
      </c>
      <c r="C63" s="17">
        <v>4910.22</v>
      </c>
    </row>
    <row r="64" spans="1:3" s="18" customFormat="1">
      <c r="A64" s="19" t="s">
        <v>51</v>
      </c>
      <c r="B64" s="21" t="s">
        <v>52</v>
      </c>
      <c r="C64" s="17">
        <v>197.48</v>
      </c>
    </row>
    <row r="65" spans="1:3" s="18" customFormat="1">
      <c r="A65" s="10"/>
      <c r="B65" s="21" t="s">
        <v>53</v>
      </c>
      <c r="C65" s="17">
        <v>0</v>
      </c>
    </row>
    <row r="66" spans="1:3" s="18" customFormat="1">
      <c r="A66" s="10"/>
      <c r="B66" s="22" t="s">
        <v>54</v>
      </c>
      <c r="C66" s="17">
        <v>0</v>
      </c>
    </row>
    <row r="67" spans="1:3" s="18" customFormat="1">
      <c r="A67" s="10"/>
      <c r="B67" s="22" t="s">
        <v>55</v>
      </c>
      <c r="C67" s="17">
        <v>92.09</v>
      </c>
    </row>
    <row r="68" spans="1:3" s="18" customFormat="1">
      <c r="A68" s="10"/>
      <c r="B68" s="22" t="s">
        <v>56</v>
      </c>
      <c r="C68" s="17">
        <v>510.96</v>
      </c>
    </row>
    <row r="69" spans="1:3" s="18" customFormat="1">
      <c r="A69" s="10"/>
      <c r="B69" s="22" t="s">
        <v>57</v>
      </c>
      <c r="C69" s="17">
        <v>255.48</v>
      </c>
    </row>
    <row r="70" spans="1:3" s="18" customFormat="1">
      <c r="A70" s="10"/>
      <c r="B70" s="14" t="s">
        <v>58</v>
      </c>
      <c r="C70" s="17">
        <v>2112.3000000000002</v>
      </c>
    </row>
    <row r="71" spans="1:3" s="18" customFormat="1">
      <c r="A71" s="10"/>
      <c r="B71" s="14" t="s">
        <v>59</v>
      </c>
      <c r="C71" s="17">
        <v>732.83</v>
      </c>
    </row>
    <row r="72" spans="1:3" s="18" customFormat="1" ht="31.2">
      <c r="A72" s="10" t="s">
        <v>176</v>
      </c>
      <c r="B72" s="13" t="s">
        <v>60</v>
      </c>
      <c r="C72" s="17">
        <v>0</v>
      </c>
    </row>
    <row r="73" spans="1:3" s="18" customFormat="1">
      <c r="A73" s="19"/>
      <c r="B73" s="20" t="s">
        <v>61</v>
      </c>
      <c r="C73" s="17">
        <v>0</v>
      </c>
    </row>
    <row r="74" spans="1:3" s="18" customFormat="1">
      <c r="A74" s="19" t="s">
        <v>49</v>
      </c>
      <c r="B74" s="21" t="s">
        <v>62</v>
      </c>
      <c r="C74" s="17">
        <v>215.96</v>
      </c>
    </row>
    <row r="75" spans="1:3" s="18" customFormat="1">
      <c r="A75" s="19" t="s">
        <v>51</v>
      </c>
      <c r="B75" s="21" t="s">
        <v>63</v>
      </c>
      <c r="C75" s="17">
        <v>201.8</v>
      </c>
    </row>
    <row r="76" spans="1:3" s="18" customFormat="1">
      <c r="A76" s="19" t="s">
        <v>64</v>
      </c>
      <c r="B76" s="21" t="s">
        <v>65</v>
      </c>
      <c r="C76" s="17">
        <v>71.03</v>
      </c>
    </row>
    <row r="77" spans="1:3" s="18" customFormat="1">
      <c r="A77" s="19" t="s">
        <v>66</v>
      </c>
      <c r="B77" s="21" t="s">
        <v>67</v>
      </c>
      <c r="C77" s="17">
        <v>362.72</v>
      </c>
    </row>
    <row r="78" spans="1:3" s="18" customFormat="1">
      <c r="A78" s="19" t="s">
        <v>68</v>
      </c>
      <c r="B78" s="21" t="s">
        <v>69</v>
      </c>
      <c r="C78" s="17">
        <v>80.903999999999996</v>
      </c>
    </row>
    <row r="79" spans="1:3" s="18" customFormat="1">
      <c r="A79" s="19" t="s">
        <v>70</v>
      </c>
      <c r="B79" s="21" t="s">
        <v>71</v>
      </c>
      <c r="C79" s="17">
        <v>918.01</v>
      </c>
    </row>
    <row r="80" spans="1:3" s="18" customFormat="1">
      <c r="A80" s="19"/>
      <c r="B80" s="20" t="s">
        <v>72</v>
      </c>
      <c r="C80" s="17">
        <v>0</v>
      </c>
    </row>
    <row r="81" spans="1:3" s="18" customFormat="1">
      <c r="A81" s="19" t="s">
        <v>49</v>
      </c>
      <c r="B81" s="21" t="s">
        <v>73</v>
      </c>
      <c r="C81" s="17">
        <v>976.62</v>
      </c>
    </row>
    <row r="82" spans="1:3" s="18" customFormat="1">
      <c r="A82" s="19" t="s">
        <v>51</v>
      </c>
      <c r="B82" s="21" t="s">
        <v>74</v>
      </c>
      <c r="C82" s="17">
        <v>1464.93</v>
      </c>
    </row>
    <row r="83" spans="1:3" s="18" customFormat="1">
      <c r="A83" s="19" t="s">
        <v>64</v>
      </c>
      <c r="B83" s="21" t="s">
        <v>75</v>
      </c>
      <c r="C83" s="17">
        <v>1326.96</v>
      </c>
    </row>
    <row r="84" spans="1:3" s="18" customFormat="1">
      <c r="A84" s="19" t="s">
        <v>66</v>
      </c>
      <c r="B84" s="21" t="s">
        <v>76</v>
      </c>
      <c r="C84" s="17">
        <v>40.451999999999998</v>
      </c>
    </row>
    <row r="85" spans="1:3" s="18" customFormat="1">
      <c r="A85" s="19"/>
      <c r="B85" s="20" t="s">
        <v>77</v>
      </c>
      <c r="C85" s="17">
        <v>0</v>
      </c>
    </row>
    <row r="86" spans="1:3" s="18" customFormat="1">
      <c r="A86" s="19" t="s">
        <v>49</v>
      </c>
      <c r="B86" s="21" t="s">
        <v>78</v>
      </c>
      <c r="C86" s="17">
        <v>3120</v>
      </c>
    </row>
    <row r="87" spans="1:3" s="18" customFormat="1">
      <c r="A87" s="19" t="s">
        <v>51</v>
      </c>
      <c r="B87" s="21" t="s">
        <v>79</v>
      </c>
      <c r="C87" s="17">
        <v>2441.6799999999998</v>
      </c>
    </row>
    <row r="88" spans="1:3" s="18" customFormat="1">
      <c r="A88" s="19" t="s">
        <v>64</v>
      </c>
      <c r="B88" s="21" t="s">
        <v>80</v>
      </c>
      <c r="C88" s="17">
        <v>436.86</v>
      </c>
    </row>
    <row r="89" spans="1:3" s="18" customFormat="1">
      <c r="A89" s="19" t="s">
        <v>66</v>
      </c>
      <c r="B89" s="21" t="s">
        <v>81</v>
      </c>
      <c r="C89" s="17">
        <v>393.91</v>
      </c>
    </row>
    <row r="90" spans="1:3" s="18" customFormat="1">
      <c r="A90" s="19" t="s">
        <v>68</v>
      </c>
      <c r="B90" s="21" t="s">
        <v>82</v>
      </c>
      <c r="C90" s="17">
        <v>332.46000000000004</v>
      </c>
    </row>
    <row r="91" spans="1:3" s="18" customFormat="1">
      <c r="A91" s="19" t="s">
        <v>70</v>
      </c>
      <c r="B91" s="21" t="s">
        <v>75</v>
      </c>
      <c r="C91" s="17">
        <v>360.27</v>
      </c>
    </row>
    <row r="92" spans="1:3" s="18" customFormat="1">
      <c r="A92" s="19" t="s">
        <v>83</v>
      </c>
      <c r="B92" s="21" t="s">
        <v>84</v>
      </c>
      <c r="C92" s="17">
        <v>219.65</v>
      </c>
    </row>
    <row r="93" spans="1:3" s="18" customFormat="1">
      <c r="A93" s="10"/>
      <c r="B93" s="21" t="s">
        <v>85</v>
      </c>
      <c r="C93" s="17">
        <v>0</v>
      </c>
    </row>
    <row r="94" spans="1:3" s="18" customFormat="1">
      <c r="A94" s="10"/>
      <c r="B94" s="21" t="s">
        <v>86</v>
      </c>
      <c r="C94" s="17">
        <v>0</v>
      </c>
    </row>
    <row r="95" spans="1:3" s="18" customFormat="1">
      <c r="A95" s="10"/>
      <c r="B95" s="21" t="s">
        <v>87</v>
      </c>
      <c r="C95" s="17">
        <v>0</v>
      </c>
    </row>
    <row r="96" spans="1:3" s="18" customFormat="1">
      <c r="A96" s="10"/>
      <c r="B96" s="21" t="s">
        <v>88</v>
      </c>
      <c r="C96" s="17">
        <v>235.2</v>
      </c>
    </row>
    <row r="97" spans="1:3" s="18" customFormat="1">
      <c r="A97" s="10"/>
      <c r="B97" s="21" t="s">
        <v>89</v>
      </c>
      <c r="C97" s="17">
        <v>360.27</v>
      </c>
    </row>
    <row r="98" spans="1:3" s="18" customFormat="1">
      <c r="A98" s="10"/>
      <c r="B98" s="21" t="s">
        <v>90</v>
      </c>
      <c r="C98" s="17">
        <v>996.96</v>
      </c>
    </row>
    <row r="99" spans="1:3" s="18" customFormat="1">
      <c r="A99" s="10"/>
      <c r="B99" s="14" t="s">
        <v>91</v>
      </c>
      <c r="C99" s="17">
        <v>43.930000000000007</v>
      </c>
    </row>
    <row r="100" spans="1:3" s="18" customFormat="1">
      <c r="A100" s="10"/>
      <c r="B100" s="21" t="s">
        <v>92</v>
      </c>
      <c r="C100" s="17">
        <v>0</v>
      </c>
    </row>
    <row r="101" spans="1:3" s="18" customFormat="1">
      <c r="A101" s="10"/>
      <c r="B101" s="21" t="s">
        <v>93</v>
      </c>
      <c r="C101" s="17">
        <v>3279.2</v>
      </c>
    </row>
    <row r="102" spans="1:3" s="18" customFormat="1">
      <c r="A102" s="19"/>
      <c r="B102" s="20" t="s">
        <v>94</v>
      </c>
      <c r="C102" s="17">
        <v>0</v>
      </c>
    </row>
    <row r="103" spans="1:3" s="18" customFormat="1">
      <c r="A103" s="19" t="s">
        <v>49</v>
      </c>
      <c r="B103" s="21" t="s">
        <v>95</v>
      </c>
      <c r="C103" s="17">
        <v>433.78</v>
      </c>
    </row>
    <row r="104" spans="1:3" s="18" customFormat="1">
      <c r="A104" s="19" t="s">
        <v>51</v>
      </c>
      <c r="B104" s="21" t="s">
        <v>96</v>
      </c>
      <c r="C104" s="17">
        <v>152.9</v>
      </c>
    </row>
    <row r="105" spans="1:3" s="18" customFormat="1">
      <c r="A105" s="19" t="s">
        <v>64</v>
      </c>
      <c r="B105" s="21" t="s">
        <v>97</v>
      </c>
      <c r="C105" s="17">
        <v>518.64</v>
      </c>
    </row>
    <row r="106" spans="1:3" s="18" customFormat="1">
      <c r="A106" s="19" t="s">
        <v>66</v>
      </c>
      <c r="B106" s="21" t="s">
        <v>98</v>
      </c>
      <c r="C106" s="17">
        <v>351.44000000000005</v>
      </c>
    </row>
    <row r="107" spans="1:3" s="18" customFormat="1">
      <c r="A107" s="19"/>
      <c r="B107" s="21" t="s">
        <v>99</v>
      </c>
      <c r="C107" s="17">
        <v>819.8</v>
      </c>
    </row>
    <row r="108" spans="1:3" s="18" customFormat="1">
      <c r="A108" s="19"/>
      <c r="B108" s="21" t="s">
        <v>100</v>
      </c>
      <c r="C108" s="17">
        <v>110.34</v>
      </c>
    </row>
    <row r="109" spans="1:3" s="18" customFormat="1">
      <c r="A109" s="10" t="s">
        <v>177</v>
      </c>
      <c r="B109" s="13" t="s">
        <v>102</v>
      </c>
      <c r="C109" s="17">
        <v>0</v>
      </c>
    </row>
    <row r="110" spans="1:3" s="18" customFormat="1">
      <c r="A110" s="10"/>
      <c r="B110" s="21" t="s">
        <v>103</v>
      </c>
      <c r="C110" s="17">
        <v>784</v>
      </c>
    </row>
    <row r="111" spans="1:3" s="18" customFormat="1">
      <c r="A111" s="10"/>
      <c r="B111" s="21" t="s">
        <v>104</v>
      </c>
      <c r="C111" s="17">
        <v>29.209199999999999</v>
      </c>
    </row>
    <row r="112" spans="1:3" s="18" customFormat="1" ht="31.2">
      <c r="A112" s="10"/>
      <c r="B112" s="21" t="s">
        <v>105</v>
      </c>
      <c r="C112" s="17">
        <v>1741.9359999999999</v>
      </c>
    </row>
    <row r="113" spans="1:3" s="18" customFormat="1">
      <c r="A113" s="10"/>
      <c r="B113" s="21" t="s">
        <v>106</v>
      </c>
      <c r="C113" s="17">
        <v>1242.8</v>
      </c>
    </row>
    <row r="114" spans="1:3" s="18" customFormat="1" ht="31.2">
      <c r="A114" s="10"/>
      <c r="B114" s="22" t="s">
        <v>107</v>
      </c>
      <c r="C114" s="17">
        <v>184.34520000000001</v>
      </c>
    </row>
    <row r="115" spans="1:3" s="18" customFormat="1">
      <c r="A115" s="10"/>
      <c r="B115" s="21" t="s">
        <v>108</v>
      </c>
      <c r="C115" s="17">
        <v>424.18</v>
      </c>
    </row>
    <row r="116" spans="1:3" s="18" customFormat="1">
      <c r="A116" s="10"/>
      <c r="B116" s="21" t="s">
        <v>109</v>
      </c>
      <c r="C116" s="17">
        <v>1719.5249999999999</v>
      </c>
    </row>
    <row r="117" spans="1:3" s="18" customFormat="1">
      <c r="A117" s="10"/>
      <c r="B117" s="21" t="s">
        <v>110</v>
      </c>
      <c r="C117" s="17">
        <v>1148.78</v>
      </c>
    </row>
    <row r="118" spans="1:3" s="18" customFormat="1">
      <c r="A118" s="10"/>
      <c r="B118" s="21" t="s">
        <v>111</v>
      </c>
      <c r="C118" s="17">
        <v>52.671599999999998</v>
      </c>
    </row>
    <row r="119" spans="1:3" s="18" customFormat="1">
      <c r="A119" s="10"/>
      <c r="B119" s="21" t="s">
        <v>112</v>
      </c>
      <c r="C119" s="17">
        <v>0</v>
      </c>
    </row>
    <row r="120" spans="1:3" s="18" customFormat="1">
      <c r="A120" s="10"/>
      <c r="B120" s="21" t="s">
        <v>113</v>
      </c>
      <c r="C120" s="17">
        <v>250.5506</v>
      </c>
    </row>
    <row r="121" spans="1:3" s="18" customFormat="1">
      <c r="A121" s="10"/>
      <c r="B121" s="21" t="s">
        <v>114</v>
      </c>
      <c r="C121" s="17">
        <v>1440.03</v>
      </c>
    </row>
    <row r="122" spans="1:3" s="18" customFormat="1">
      <c r="A122" s="10"/>
      <c r="B122" s="21" t="s">
        <v>112</v>
      </c>
      <c r="C122" s="17">
        <v>0</v>
      </c>
    </row>
    <row r="123" spans="1:3" s="18" customFormat="1">
      <c r="A123" s="10"/>
      <c r="B123" s="21" t="s">
        <v>115</v>
      </c>
      <c r="C123" s="17">
        <v>504.41</v>
      </c>
    </row>
    <row r="124" spans="1:3" s="18" customFormat="1" ht="21" customHeight="1">
      <c r="A124" s="10"/>
      <c r="B124" s="21" t="s">
        <v>116</v>
      </c>
      <c r="C124" s="17">
        <v>141.97680000000003</v>
      </c>
    </row>
    <row r="125" spans="1:3" s="18" customFormat="1">
      <c r="A125" s="10"/>
      <c r="B125" s="14" t="s">
        <v>117</v>
      </c>
      <c r="C125" s="17">
        <v>474.04440000000005</v>
      </c>
    </row>
    <row r="126" spans="1:3" s="18" customFormat="1">
      <c r="A126" s="10"/>
      <c r="B126" s="14" t="s">
        <v>118</v>
      </c>
      <c r="C126" s="17">
        <v>137.88999999999999</v>
      </c>
    </row>
    <row r="127" spans="1:3" s="18" customFormat="1">
      <c r="A127" s="7"/>
      <c r="B127" s="13" t="s">
        <v>119</v>
      </c>
      <c r="C127" s="9">
        <f>SUM(C61:C126)</f>
        <v>39354.384800000007</v>
      </c>
    </row>
    <row r="128" spans="1:3" s="18" customFormat="1">
      <c r="A128" s="10"/>
      <c r="B128" s="13" t="s">
        <v>178</v>
      </c>
      <c r="C128" s="9">
        <v>208116.21600000004</v>
      </c>
    </row>
    <row r="129" spans="1:6" s="18" customFormat="1">
      <c r="A129" s="10"/>
      <c r="B129" s="13" t="s">
        <v>120</v>
      </c>
      <c r="C129" s="9">
        <f>C15+C23+C35+C39+C45+C48+C49+C50+C59+C127+C128</f>
        <v>980012.87656</v>
      </c>
    </row>
    <row r="130" spans="1:6" s="27" customFormat="1">
      <c r="A130" s="23"/>
      <c r="B130" s="24" t="s">
        <v>125</v>
      </c>
      <c r="C130" s="25">
        <v>832358.88</v>
      </c>
      <c r="D130" s="26"/>
      <c r="E130" s="26"/>
      <c r="F130" s="26"/>
    </row>
    <row r="131" spans="1:6" s="27" customFormat="1">
      <c r="A131" s="23"/>
      <c r="B131" s="24" t="s">
        <v>126</v>
      </c>
      <c r="C131" s="25">
        <v>836908.75</v>
      </c>
      <c r="D131" s="28"/>
      <c r="E131" s="28"/>
      <c r="F131" s="28"/>
    </row>
    <row r="132" spans="1:6" s="27" customFormat="1">
      <c r="A132" s="23"/>
      <c r="B132" s="24" t="s">
        <v>127</v>
      </c>
      <c r="C132" s="29">
        <v>45660.1</v>
      </c>
      <c r="D132" s="28"/>
      <c r="E132" s="28"/>
      <c r="F132" s="28"/>
    </row>
    <row r="133" spans="1:6" s="27" customFormat="1">
      <c r="A133" s="23"/>
      <c r="B133" s="24" t="s">
        <v>128</v>
      </c>
      <c r="C133" s="29">
        <v>47012.97</v>
      </c>
      <c r="D133" s="28"/>
      <c r="E133" s="30"/>
      <c r="F133" s="28"/>
    </row>
    <row r="134" spans="1:6" s="27" customFormat="1">
      <c r="A134" s="23"/>
      <c r="B134" s="24" t="s">
        <v>130</v>
      </c>
      <c r="C134" s="29">
        <f>C131+C133-C129</f>
        <v>-96091.156560000032</v>
      </c>
      <c r="D134" s="28"/>
      <c r="E134" s="28"/>
      <c r="F134" s="28"/>
    </row>
    <row r="135" spans="1:6" s="31" customFormat="1">
      <c r="A135" s="23"/>
      <c r="B135" s="24" t="s">
        <v>129</v>
      </c>
      <c r="C135" s="29">
        <f>C5+C134</f>
        <v>-169328.30436000027</v>
      </c>
    </row>
    <row r="136" spans="1:6" s="31" customFormat="1">
      <c r="A136" s="38"/>
      <c r="B136" s="38"/>
      <c r="C136" s="38"/>
    </row>
    <row r="137" spans="1:6" s="32" customFormat="1">
      <c r="A137" s="39"/>
      <c r="B137" s="39"/>
      <c r="C137" s="39"/>
    </row>
    <row r="138" spans="1:6">
      <c r="C138" s="35"/>
    </row>
    <row r="139" spans="1:6">
      <c r="C139" s="35"/>
    </row>
    <row r="140" spans="1:6">
      <c r="C140" s="35"/>
    </row>
    <row r="141" spans="1:6">
      <c r="C141" s="35"/>
    </row>
    <row r="142" spans="1:6">
      <c r="C142" s="35"/>
    </row>
    <row r="143" spans="1:6">
      <c r="C143" s="35"/>
    </row>
    <row r="144" spans="1:6">
      <c r="C144" s="35"/>
    </row>
    <row r="145" spans="3:3">
      <c r="C145" s="35"/>
    </row>
    <row r="146" spans="3:3">
      <c r="C146" s="35"/>
    </row>
    <row r="147" spans="3:3">
      <c r="C147" s="35"/>
    </row>
    <row r="148" spans="3:3">
      <c r="C148" s="35"/>
    </row>
    <row r="149" spans="3:3">
      <c r="C149" s="35"/>
    </row>
  </sheetData>
  <mergeCells count="5">
    <mergeCell ref="A136:C136"/>
    <mergeCell ref="A137:C137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2023-01-30T06:18:26Z</dcterms:created>
  <dcterms:modified xsi:type="dcterms:W3CDTF">2023-02-21T08:20:11Z</dcterms:modified>
</cp:coreProperties>
</file>