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0" i="1"/>
  <c r="C79"/>
  <c r="C74"/>
  <c r="C58"/>
  <c r="C49"/>
  <c r="C45"/>
  <c r="C38"/>
  <c r="C29"/>
  <c r="C16"/>
  <c r="C76"/>
</calcChain>
</file>

<file path=xl/sharedStrings.xml><?xml version="1.0" encoding="utf-8"?>
<sst xmlns="http://schemas.openxmlformats.org/spreadsheetml/2006/main" count="117" uniqueCount="115">
  <si>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</si>
  <si>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</si>
  <si>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</si>
  <si>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</si>
  <si>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</si>
  <si>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</si>
  <si>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</si>
  <si>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</si>
  <si>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</si>
  <si>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</si>
  <si>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</si>
  <si>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</si>
  <si>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</si>
  <si>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</si>
  <si>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</si>
  <si>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</si>
  <si>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</si>
  <si>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</si>
  <si>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</si>
  <si>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</si>
  <si>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</si>
  <si>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</si>
  <si>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</si>
  <si>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</si>
  <si>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</si>
  <si>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</si>
  <si>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</si>
  <si>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</si>
  <si>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</si>
  <si>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</si>
  <si>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</si>
  <si>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</si>
  <si>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</si>
  <si>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</si>
  <si>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</si>
  <si>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2.11</t>
  </si>
  <si>
    <t>Вывоз травы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</si>
  <si>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</si>
  <si>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</si>
  <si>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</si>
  <si>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</si>
  <si>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</si>
  <si>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</si>
  <si>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</si>
  <si>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</si>
  <si>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</si>
  <si>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</si>
  <si>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</si>
  <si>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</si>
  <si>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</si>
  <si>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</si>
  <si>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</si>
  <si>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</si>
  <si>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</si>
  <si>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</si>
  <si>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</si>
  <si>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</si>
  <si>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</si>
  <si>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</si>
  <si>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</si>
  <si>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</si>
  <si>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</si>
  <si>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</si>
  <si>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</si>
  <si>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</si>
  <si>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</si>
  <si>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</si>
  <si>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</si>
  <si>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</si>
  <si>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</si>
  <si>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</si>
  <si>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</si>
  <si>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</si>
  <si>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</si>
  <si>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</si>
  <si>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</si>
  <si>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</si>
  <si>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</si>
  <si>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</si>
  <si>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</si>
  <si>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</si>
  <si>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</si>
  <si>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</si>
  <si>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</si>
  <si>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выключателя освещения подвала</t>
  </si>
  <si>
    <t xml:space="preserve"> 9.2</t>
  </si>
  <si>
    <t>Текущий ремонт систем водоснабжения и водоотведения (непредвиденные работы)</t>
  </si>
  <si>
    <t>смена паронитовых прокладок шлангов компрессора при промывке ВСО</t>
  </si>
  <si>
    <t>подготовка оборудования ИТП к промывке системы отопления (узел ввода ГВС):</t>
  </si>
  <si>
    <t>установка крана шарового Ду 20 мм муфта резьба</t>
  </si>
  <si>
    <t>уплотнение соединений сантехническим льном</t>
  </si>
  <si>
    <t>устранение засора коллектора</t>
  </si>
  <si>
    <t xml:space="preserve"> 9.3</t>
  </si>
  <si>
    <t>Текущий ремонт конструктивных элементов (непредвиденные работы)</t>
  </si>
  <si>
    <t>ремонт крышки чердачного люка (укрепление саморезами)</t>
  </si>
  <si>
    <t>установка проушины на чердачный люк</t>
  </si>
  <si>
    <t xml:space="preserve">установка контейнера - сетку для раздельного сбора мусора </t>
  </si>
  <si>
    <t>закрытие смотрового окна фанерой</t>
  </si>
  <si>
    <t>очистка от наледи кнализационных вытяжек</t>
  </si>
  <si>
    <t xml:space="preserve">                                    Итого по п.9</t>
  </si>
  <si>
    <t>по управлению и обслуживанию</t>
  </si>
  <si>
    <t>МКД по ул.п.Малый 1</t>
  </si>
  <si>
    <t xml:space="preserve">Отчет за 2022 г 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</si>
  <si>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</si>
  <si>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</si>
  <si>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</si>
  <si>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</si>
  <si>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t>Результат на 01.01.2022 г. ("+"- экономия, "-" - перерасход)</t>
  </si>
  <si>
    <t xml:space="preserve"> 1.5</t>
  </si>
  <si>
    <t xml:space="preserve"> 3.7</t>
  </si>
  <si>
    <t>8. Поверка и обсл.коллект.приборов учета</t>
  </si>
  <si>
    <t>6.Дератизация</t>
  </si>
  <si>
    <t>7.Дезинсекция</t>
  </si>
  <si>
    <t>10.Управление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</si>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</sst>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1" xfId="0" applyNumberFormat="1" applyFont="1" applyFill="1" applyBorder="1" applyAlignment="1">
      <alignment horizontal="left"/>
    </xf>
    <xf numFmtId="2" fontId="2" fillId="0" borderId="1" xfId="1" applyNumberFormat="1" applyFont="1" applyBorder="1" applyAlignment="1">
      <alignment horizontal="right" wrapText="1"/>
    </xf>
    <xf numFmtId="0" fontId="2" fillId="0" borderId="0" xfId="1" applyFont="1" applyFill="1" applyBorder="1" applyAlignment="1">
      <alignment horizontal="center"/>
    </xf>
    <xf numFmtId="2" fontId="3" fillId="0" borderId="0" xfId="1" applyNumberFormat="1" applyFont="1" applyFill="1" applyAlignment="1">
      <alignment horizontal="right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Alignment="1">
      <alignment wrapText="1"/>
    </xf>
    <xf numFmtId="0" fontId="3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2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Fill="1" applyBorder="1"/>
    <xf numFmtId="0" fontId="3" fillId="0" borderId="1" xfId="1" applyFont="1" applyBorder="1" applyAlignment="1">
      <alignment horizontal="center"/>
    </xf>
    <xf numFmtId="0" fontId="2" fillId="0" borderId="1" xfId="1" applyFont="1" applyBorder="1"/>
    <xf numFmtId="2" fontId="2" fillId="0" borderId="1" xfId="1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wrapText="1"/>
    </xf>
    <xf numFmtId="0" fontId="3" fillId="0" borderId="1" xfId="1" applyFont="1" applyBorder="1" applyAlignment="1">
      <alignment horizontal="center" wrapText="1"/>
    </xf>
    <xf numFmtId="2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Alignment="1">
      <alignment horizontal="center"/>
    </xf>
    <xf numFmtId="2" fontId="3" fillId="0" borderId="0" xfId="0" applyNumberFormat="1" applyFont="1" applyFill="1" applyAlignment="1">
      <alignment horizontal="right" wrapText="1"/>
    </xf>
    <xf numFmtId="0" fontId="5" fillId="0" borderId="1" xfId="0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7"/>
  <sheetViews>
    <sheetView tabSelected="1" topLeftCell="A73" workbookViewId="0">
      <selection activeCell="B78" sqref="B78"/>
    </sheetView>
  </sheetViews>
  <sheetFormatPr defaultColWidth="9.109375" defaultRowHeight="15.6"/>
  <cols>
    <col min="1" max="1" width="7.44140625" style="10" customWidth="1"/>
    <col min="2" max="2" width="76.33203125" style="10" customWidth="1"/>
    <col min="3" max="3" width="16.109375" style="38" customWidth="1"/>
    <col min="4" max="200" width="9.109375" style="10" customWidth="1"/>
    <col min="201" max="201" width="4.88671875" style="10" customWidth="1"/>
    <col min="202" max="202" width="49.5546875" style="10" customWidth="1"/>
    <col min="203" max="203" width="8.44140625" style="10" customWidth="1"/>
    <col min="204" max="204" width="7.33203125" style="10" customWidth="1"/>
    <col min="205" max="205" width="8.109375" style="10" customWidth="1"/>
    <col min="206" max="206" width="6.88671875" style="10" customWidth="1"/>
    <col min="207" max="207" width="9" style="10" customWidth="1"/>
    <col min="208" max="208" width="10.5546875" style="10" customWidth="1"/>
    <col min="209" max="211" width="7.33203125" style="10" customWidth="1"/>
    <col min="212" max="212" width="9.6640625" style="10" customWidth="1"/>
    <col min="213" max="213" width="0.109375" style="10" customWidth="1"/>
    <col min="214" max="215" width="7.33203125" style="10" customWidth="1"/>
    <col min="216" max="216" width="10.44140625" style="10" customWidth="1"/>
    <col min="217" max="217" width="0.109375" style="10" customWidth="1"/>
    <col min="218" max="218" width="10.109375" style="10" customWidth="1"/>
    <col min="219" max="219" width="7.33203125" style="10" customWidth="1"/>
    <col min="220" max="220" width="9.5546875" style="10" customWidth="1"/>
    <col min="221" max="221" width="0.109375" style="10" customWidth="1"/>
    <col min="222" max="227" width="9.109375" style="10" customWidth="1"/>
    <col min="228" max="228" width="8.88671875" style="10" customWidth="1"/>
    <col min="229" max="16384" width="9.109375" style="10"/>
  </cols>
  <sheetData>
    <row r="1" spans="1:3" s="5" customFormat="1">
      <c r="A1" s="40" t="s">
        <v>102</v>
      </c>
      <c r="B1" s="40"/>
      <c r="C1" s="4"/>
    </row>
    <row r="2" spans="1:3" s="6" customFormat="1">
      <c r="A2" s="40" t="s">
        <v>100</v>
      </c>
      <c r="B2" s="40"/>
      <c r="C2" s="4"/>
    </row>
    <row r="3" spans="1:3" s="6" customFormat="1">
      <c r="A3" s="40" t="s">
        <v>101</v>
      </c>
      <c r="B3" s="40"/>
      <c r="C3" s="4"/>
    </row>
    <row r="4" spans="1:3" s="6" customFormat="1">
      <c r="A4" s="3"/>
      <c r="B4" s="3"/>
      <c r="C4" s="4"/>
    </row>
    <row r="5" spans="1:3" s="6" customFormat="1" ht="16.2">
      <c r="A5" s="1"/>
      <c r="B5" s="39" t="s">
        <v>107</v>
      </c>
      <c r="C5" s="2">
        <v>-112477.38229999997</v>
      </c>
    </row>
    <row r="6" spans="1:3">
      <c r="A6" s="7"/>
      <c r="B6" s="8" t="s">
        <v>1</v>
      </c>
      <c r="C6" s="9"/>
    </row>
    <row r="7" spans="1:3">
      <c r="A7" s="11" t="s">
        <v>2</v>
      </c>
      <c r="B7" s="7" t="s">
        <v>3</v>
      </c>
      <c r="C7" s="9"/>
    </row>
    <row r="8" spans="1:3" ht="15.75" customHeight="1">
      <c r="A8" s="11"/>
      <c r="B8" s="7" t="s">
        <v>4</v>
      </c>
      <c r="C8" s="9">
        <v>8461.1279999999988</v>
      </c>
    </row>
    <row r="9" spans="1:3">
      <c r="A9" s="11"/>
      <c r="B9" s="7" t="s">
        <v>0</v>
      </c>
      <c r="C9" s="9">
        <v>2415.7440000000001</v>
      </c>
    </row>
    <row r="10" spans="1:3">
      <c r="A10" s="12" t="s">
        <v>5</v>
      </c>
      <c r="B10" s="7" t="s">
        <v>6</v>
      </c>
      <c r="C10" s="9">
        <v>0</v>
      </c>
    </row>
    <row r="11" spans="1:3">
      <c r="A11" s="11"/>
      <c r="B11" s="7" t="s">
        <v>4</v>
      </c>
      <c r="C11" s="9">
        <v>9151.220000000003</v>
      </c>
    </row>
    <row r="12" spans="1:3">
      <c r="A12" s="11"/>
      <c r="B12" s="7" t="s">
        <v>0</v>
      </c>
      <c r="C12" s="9">
        <v>3704.2559999999994</v>
      </c>
    </row>
    <row r="13" spans="1:3" ht="46.8">
      <c r="A13" s="11" t="s">
        <v>7</v>
      </c>
      <c r="B13" s="7" t="s">
        <v>8</v>
      </c>
      <c r="C13" s="9">
        <v>1251.4259999999999</v>
      </c>
    </row>
    <row r="14" spans="1:3" ht="13.8" customHeight="1">
      <c r="A14" s="11" t="s">
        <v>9</v>
      </c>
      <c r="B14" s="7" t="s">
        <v>10</v>
      </c>
      <c r="C14" s="9">
        <v>163.929</v>
      </c>
    </row>
    <row r="15" spans="1:3" ht="15" customHeight="1">
      <c r="A15" s="11" t="s">
        <v>108</v>
      </c>
      <c r="B15" s="7" t="s">
        <v>11</v>
      </c>
      <c r="C15" s="9">
        <v>1389.36</v>
      </c>
    </row>
    <row r="16" spans="1:3">
      <c r="A16" s="11"/>
      <c r="B16" s="8" t="s">
        <v>12</v>
      </c>
      <c r="C16" s="13">
        <f>SUM(C8:C15)</f>
        <v>26537.063000000006</v>
      </c>
    </row>
    <row r="17" spans="1:3" ht="17.399999999999999" customHeight="1">
      <c r="A17" s="11" t="s">
        <v>13</v>
      </c>
      <c r="B17" s="8" t="s">
        <v>14</v>
      </c>
      <c r="C17" s="9"/>
    </row>
    <row r="18" spans="1:3">
      <c r="A18" s="11" t="s">
        <v>15</v>
      </c>
      <c r="B18" s="7" t="s">
        <v>16</v>
      </c>
      <c r="C18" s="9">
        <v>2595.3919999999998</v>
      </c>
    </row>
    <row r="19" spans="1:3">
      <c r="A19" s="11" t="s">
        <v>17</v>
      </c>
      <c r="B19" s="7" t="s">
        <v>18</v>
      </c>
      <c r="C19" s="9">
        <v>1146.08</v>
      </c>
    </row>
    <row r="20" spans="1:3">
      <c r="A20" s="11" t="s">
        <v>19</v>
      </c>
      <c r="B20" s="7" t="s">
        <v>20</v>
      </c>
      <c r="C20" s="9">
        <v>354.84400000000005</v>
      </c>
    </row>
    <row r="21" spans="1:3">
      <c r="A21" s="11" t="s">
        <v>21</v>
      </c>
      <c r="B21" s="7" t="s">
        <v>22</v>
      </c>
      <c r="C21" s="9">
        <v>1326.02</v>
      </c>
    </row>
    <row r="22" spans="1:3" s="17" customFormat="1">
      <c r="A22" s="14" t="s">
        <v>23</v>
      </c>
      <c r="B22" s="15" t="s">
        <v>24</v>
      </c>
      <c r="C22" s="16">
        <v>4985.3439999999991</v>
      </c>
    </row>
    <row r="23" spans="1:3">
      <c r="A23" s="11" t="s">
        <v>25</v>
      </c>
      <c r="B23" s="7" t="s">
        <v>26</v>
      </c>
      <c r="C23" s="9">
        <v>7055.152</v>
      </c>
    </row>
    <row r="24" spans="1:3">
      <c r="A24" s="11" t="s">
        <v>27</v>
      </c>
      <c r="B24" s="7" t="s">
        <v>28</v>
      </c>
      <c r="C24" s="9">
        <v>1358.4</v>
      </c>
    </row>
    <row r="25" spans="1:3" ht="22.2" customHeight="1">
      <c r="A25" s="11" t="s">
        <v>29</v>
      </c>
      <c r="B25" s="7" t="s">
        <v>30</v>
      </c>
      <c r="C25" s="9">
        <v>619.27199999999993</v>
      </c>
    </row>
    <row r="26" spans="1:3" ht="31.2">
      <c r="A26" s="11" t="s">
        <v>31</v>
      </c>
      <c r="B26" s="7" t="s">
        <v>32</v>
      </c>
      <c r="C26" s="9">
        <v>4581.0765000000001</v>
      </c>
    </row>
    <row r="27" spans="1:3">
      <c r="A27" s="11" t="s">
        <v>33</v>
      </c>
      <c r="B27" s="7" t="s">
        <v>34</v>
      </c>
      <c r="C27" s="9">
        <v>1143.8760000000002</v>
      </c>
    </row>
    <row r="28" spans="1:3">
      <c r="A28" s="11" t="s">
        <v>35</v>
      </c>
      <c r="B28" s="7" t="s">
        <v>36</v>
      </c>
      <c r="C28" s="9">
        <v>300</v>
      </c>
    </row>
    <row r="29" spans="1:3">
      <c r="A29" s="11"/>
      <c r="B29" s="8" t="s">
        <v>37</v>
      </c>
      <c r="C29" s="13">
        <f>SUM(C18:C28)</f>
        <v>25465.4565</v>
      </c>
    </row>
    <row r="30" spans="1:3">
      <c r="A30" s="11"/>
      <c r="B30" s="8" t="s">
        <v>38</v>
      </c>
      <c r="C30" s="9"/>
    </row>
    <row r="31" spans="1:3" s="20" customFormat="1" ht="31.2">
      <c r="A31" s="18" t="s">
        <v>39</v>
      </c>
      <c r="B31" s="7" t="s">
        <v>40</v>
      </c>
      <c r="C31" s="19">
        <v>0</v>
      </c>
    </row>
    <row r="32" spans="1:3">
      <c r="A32" s="18" t="s">
        <v>41</v>
      </c>
      <c r="B32" s="7" t="s">
        <v>42</v>
      </c>
      <c r="C32" s="9">
        <v>11885.04</v>
      </c>
    </row>
    <row r="33" spans="1:3">
      <c r="A33" s="18" t="s">
        <v>43</v>
      </c>
      <c r="B33" s="7" t="s">
        <v>44</v>
      </c>
      <c r="C33" s="9">
        <v>9669.94</v>
      </c>
    </row>
    <row r="34" spans="1:3">
      <c r="A34" s="18" t="s">
        <v>45</v>
      </c>
      <c r="B34" s="7" t="s">
        <v>46</v>
      </c>
      <c r="C34" s="9">
        <v>5346.5</v>
      </c>
    </row>
    <row r="35" spans="1:3">
      <c r="A35" s="18" t="s">
        <v>47</v>
      </c>
      <c r="B35" s="7" t="s">
        <v>48</v>
      </c>
      <c r="C35" s="9">
        <v>375.7</v>
      </c>
    </row>
    <row r="36" spans="1:3">
      <c r="A36" s="18" t="s">
        <v>49</v>
      </c>
      <c r="B36" s="7" t="s">
        <v>50</v>
      </c>
      <c r="C36" s="9">
        <v>5612.04</v>
      </c>
    </row>
    <row r="37" spans="1:3">
      <c r="A37" s="11" t="s">
        <v>109</v>
      </c>
      <c r="B37" s="7" t="s">
        <v>53</v>
      </c>
      <c r="C37" s="9">
        <v>283.08</v>
      </c>
    </row>
    <row r="38" spans="1:3">
      <c r="A38" s="11"/>
      <c r="B38" s="8" t="s">
        <v>54</v>
      </c>
      <c r="C38" s="13">
        <f>SUM(C32:C37)</f>
        <v>33172.300000000003</v>
      </c>
    </row>
    <row r="39" spans="1:3">
      <c r="A39" s="11"/>
      <c r="B39" s="8" t="s">
        <v>55</v>
      </c>
      <c r="C39" s="9"/>
    </row>
    <row r="40" spans="1:3">
      <c r="A40" s="11" t="s">
        <v>56</v>
      </c>
      <c r="B40" s="7" t="s">
        <v>57</v>
      </c>
      <c r="C40" s="9">
        <v>9135.1049999999996</v>
      </c>
    </row>
    <row r="41" spans="1:3">
      <c r="A41" s="11" t="s">
        <v>58</v>
      </c>
      <c r="B41" s="7" t="s">
        <v>59</v>
      </c>
      <c r="C41" s="9">
        <v>1872.5700000000002</v>
      </c>
    </row>
    <row r="42" spans="1:3">
      <c r="A42" s="11" t="s">
        <v>60</v>
      </c>
      <c r="B42" s="7" t="s">
        <v>61</v>
      </c>
      <c r="C42" s="9">
        <v>9295.369999999999</v>
      </c>
    </row>
    <row r="43" spans="1:3" ht="31.2">
      <c r="A43" s="11" t="s">
        <v>62</v>
      </c>
      <c r="B43" s="7" t="s">
        <v>63</v>
      </c>
      <c r="C43" s="9">
        <v>5541.7950000000001</v>
      </c>
    </row>
    <row r="44" spans="1:3">
      <c r="A44" s="11" t="s">
        <v>64</v>
      </c>
      <c r="B44" s="7" t="s">
        <v>65</v>
      </c>
      <c r="C44" s="9">
        <v>1130.67</v>
      </c>
    </row>
    <row r="45" spans="1:3">
      <c r="A45" s="11"/>
      <c r="B45" s="8" t="s">
        <v>66</v>
      </c>
      <c r="C45" s="13">
        <f>SUM(C40:C44)</f>
        <v>26975.509999999995</v>
      </c>
    </row>
    <row r="46" spans="1:3">
      <c r="A46" s="11"/>
      <c r="B46" s="8" t="s">
        <v>67</v>
      </c>
      <c r="C46" s="9"/>
    </row>
    <row r="47" spans="1:3" ht="31.2">
      <c r="A47" s="11" t="s">
        <v>68</v>
      </c>
      <c r="B47" s="7" t="s">
        <v>69</v>
      </c>
      <c r="C47" s="9">
        <v>10324.439999999999</v>
      </c>
    </row>
    <row r="48" spans="1:3">
      <c r="A48" s="11" t="s">
        <v>70</v>
      </c>
      <c r="B48" s="7" t="s">
        <v>71</v>
      </c>
      <c r="C48" s="9">
        <v>2884.7699999999995</v>
      </c>
    </row>
    <row r="49" spans="1:3">
      <c r="A49" s="11"/>
      <c r="B49" s="8" t="s">
        <v>72</v>
      </c>
      <c r="C49" s="13">
        <f>SUM(C47:C48)</f>
        <v>13209.21</v>
      </c>
    </row>
    <row r="50" spans="1:3">
      <c r="A50" s="21"/>
      <c r="B50" s="8" t="s">
        <v>111</v>
      </c>
      <c r="C50" s="13">
        <v>1530.88</v>
      </c>
    </row>
    <row r="51" spans="1:3">
      <c r="A51" s="21"/>
      <c r="B51" s="8" t="s">
        <v>112</v>
      </c>
      <c r="C51" s="13">
        <v>1501.7600000000002</v>
      </c>
    </row>
    <row r="52" spans="1:3">
      <c r="A52" s="11"/>
      <c r="B52" s="8" t="s">
        <v>110</v>
      </c>
      <c r="C52" s="9"/>
    </row>
    <row r="53" spans="1:3">
      <c r="A53" s="11" t="s">
        <v>73</v>
      </c>
      <c r="B53" s="7" t="s">
        <v>74</v>
      </c>
      <c r="C53" s="9">
        <v>3616.9800000000005</v>
      </c>
    </row>
    <row r="54" spans="1:3">
      <c r="A54" s="11" t="s">
        <v>75</v>
      </c>
      <c r="B54" s="7" t="s">
        <v>76</v>
      </c>
      <c r="C54" s="9">
        <v>4800.12</v>
      </c>
    </row>
    <row r="55" spans="1:3" ht="31.2">
      <c r="A55" s="11"/>
      <c r="B55" s="7" t="s">
        <v>77</v>
      </c>
      <c r="C55" s="9">
        <v>3521.579999999999</v>
      </c>
    </row>
    <row r="56" spans="1:3" ht="31.2">
      <c r="A56" s="11"/>
      <c r="B56" s="7" t="s">
        <v>78</v>
      </c>
      <c r="C56" s="9">
        <v>3521.579999999999</v>
      </c>
    </row>
    <row r="57" spans="1:3" ht="31.2">
      <c r="A57" s="11"/>
      <c r="B57" s="7" t="s">
        <v>79</v>
      </c>
      <c r="C57" s="9">
        <v>7043.159999999998</v>
      </c>
    </row>
    <row r="58" spans="1:3">
      <c r="A58" s="11"/>
      <c r="B58" s="8" t="s">
        <v>80</v>
      </c>
      <c r="C58" s="13">
        <f>SUM(C53:C57)</f>
        <v>22503.42</v>
      </c>
    </row>
    <row r="59" spans="1:3">
      <c r="A59" s="11"/>
      <c r="B59" s="8" t="s">
        <v>81</v>
      </c>
      <c r="C59" s="9"/>
    </row>
    <row r="60" spans="1:3">
      <c r="A60" s="11" t="s">
        <v>82</v>
      </c>
      <c r="B60" s="7" t="s">
        <v>83</v>
      </c>
      <c r="C60" s="9">
        <v>0</v>
      </c>
    </row>
    <row r="61" spans="1:3">
      <c r="A61" s="22"/>
      <c r="B61" s="23" t="s">
        <v>84</v>
      </c>
      <c r="C61" s="9">
        <v>198.29</v>
      </c>
    </row>
    <row r="62" spans="1:3" ht="31.2">
      <c r="A62" s="11" t="s">
        <v>85</v>
      </c>
      <c r="B62" s="8" t="s">
        <v>86</v>
      </c>
      <c r="C62" s="9">
        <v>0</v>
      </c>
    </row>
    <row r="63" spans="1:3">
      <c r="A63" s="24"/>
      <c r="B63" s="25" t="s">
        <v>87</v>
      </c>
      <c r="C63" s="9">
        <v>0</v>
      </c>
    </row>
    <row r="64" spans="1:3" ht="31.2">
      <c r="A64" s="26"/>
      <c r="B64" s="27" t="s">
        <v>88</v>
      </c>
      <c r="C64" s="9">
        <v>0</v>
      </c>
    </row>
    <row r="65" spans="1:6">
      <c r="A65" s="26" t="s">
        <v>51</v>
      </c>
      <c r="B65" s="28" t="s">
        <v>89</v>
      </c>
      <c r="C65" s="9">
        <v>996.96</v>
      </c>
    </row>
    <row r="66" spans="1:6">
      <c r="A66" s="26" t="s">
        <v>52</v>
      </c>
      <c r="B66" s="28" t="s">
        <v>90</v>
      </c>
      <c r="C66" s="9">
        <v>21.965000000000003</v>
      </c>
    </row>
    <row r="67" spans="1:6">
      <c r="A67" s="24"/>
      <c r="B67" s="29" t="s">
        <v>91</v>
      </c>
      <c r="C67" s="9">
        <v>0</v>
      </c>
    </row>
    <row r="68" spans="1:6">
      <c r="A68" s="11" t="s">
        <v>92</v>
      </c>
      <c r="B68" s="8" t="s">
        <v>93</v>
      </c>
      <c r="C68" s="9">
        <v>0</v>
      </c>
    </row>
    <row r="69" spans="1:6">
      <c r="A69" s="11"/>
      <c r="B69" s="25" t="s">
        <v>94</v>
      </c>
      <c r="C69" s="9">
        <v>102.49</v>
      </c>
    </row>
    <row r="70" spans="1:6">
      <c r="A70" s="11"/>
      <c r="B70" s="23" t="s">
        <v>95</v>
      </c>
      <c r="C70" s="9">
        <v>527.79999999999995</v>
      </c>
    </row>
    <row r="71" spans="1:6">
      <c r="A71" s="11"/>
      <c r="B71" s="30" t="s">
        <v>96</v>
      </c>
      <c r="C71" s="9">
        <v>244.4</v>
      </c>
    </row>
    <row r="72" spans="1:6">
      <c r="A72" s="11"/>
      <c r="B72" s="23" t="s">
        <v>97</v>
      </c>
      <c r="C72" s="9">
        <v>255.35</v>
      </c>
    </row>
    <row r="73" spans="1:6">
      <c r="A73" s="11"/>
      <c r="B73" s="7" t="s">
        <v>98</v>
      </c>
      <c r="C73" s="9">
        <v>1324.08</v>
      </c>
    </row>
    <row r="74" spans="1:6">
      <c r="A74" s="11"/>
      <c r="B74" s="8" t="s">
        <v>99</v>
      </c>
      <c r="C74" s="13">
        <f>SUM(C61:C73)</f>
        <v>3671.3349999999996</v>
      </c>
    </row>
    <row r="75" spans="1:6">
      <c r="A75" s="21"/>
      <c r="B75" s="8" t="s">
        <v>113</v>
      </c>
      <c r="C75" s="13">
        <v>39121.53</v>
      </c>
    </row>
    <row r="76" spans="1:6">
      <c r="A76" s="7"/>
      <c r="B76" s="8" t="s">
        <v>114</v>
      </c>
      <c r="C76" s="13">
        <f>C16+C29+C38+C45+C49+C50+C51+C58+C74+C75</f>
        <v>193688.4645</v>
      </c>
    </row>
    <row r="77" spans="1:6">
      <c r="A77" s="31"/>
      <c r="B77" s="32" t="s">
        <v>103</v>
      </c>
      <c r="C77" s="33">
        <v>171912.12</v>
      </c>
      <c r="F77" s="34"/>
    </row>
    <row r="78" spans="1:6" s="6" customFormat="1">
      <c r="A78" s="31"/>
      <c r="B78" s="32" t="s">
        <v>104</v>
      </c>
      <c r="C78" s="33">
        <v>170198.57</v>
      </c>
      <c r="F78" s="34"/>
    </row>
    <row r="79" spans="1:6" s="6" customFormat="1">
      <c r="A79" s="35"/>
      <c r="B79" s="32" t="s">
        <v>106</v>
      </c>
      <c r="C79" s="2">
        <f>C78-C76</f>
        <v>-23489.894499999995</v>
      </c>
      <c r="F79" s="34"/>
    </row>
    <row r="80" spans="1:6" s="6" customFormat="1">
      <c r="A80" s="35"/>
      <c r="B80" s="32" t="s">
        <v>105</v>
      </c>
      <c r="C80" s="2">
        <f>C5+C79</f>
        <v>-135967.27679999996</v>
      </c>
      <c r="F80" s="34"/>
    </row>
    <row r="81" spans="1:3" s="6" customFormat="1">
      <c r="A81" s="41"/>
      <c r="B81" s="41"/>
      <c r="C81" s="36"/>
    </row>
    <row r="82" spans="1:3" s="6" customFormat="1">
      <c r="A82" s="41"/>
      <c r="B82" s="41"/>
      <c r="C82" s="36"/>
    </row>
    <row r="83" spans="1:3" s="6" customFormat="1">
      <c r="A83" s="41"/>
      <c r="B83" s="41"/>
      <c r="C83" s="36"/>
    </row>
    <row r="84" spans="1:3" s="6" customFormat="1">
      <c r="A84" s="41"/>
      <c r="B84" s="41"/>
      <c r="C84" s="36"/>
    </row>
    <row r="85" spans="1:3" s="6" customFormat="1">
      <c r="A85" s="41"/>
      <c r="B85" s="41"/>
      <c r="C85" s="36"/>
    </row>
    <row r="86" spans="1:3" s="20" customFormat="1">
      <c r="A86" s="37"/>
      <c r="C86" s="36"/>
    </row>
    <row r="87" spans="1:3" s="20" customFormat="1">
      <c r="A87" s="42"/>
      <c r="B87" s="42"/>
      <c r="C87" s="36"/>
    </row>
  </sheetData>
  <mergeCells count="9">
    <mergeCell ref="A1:B1"/>
    <mergeCell ref="A2:B2"/>
    <mergeCell ref="A3:B3"/>
    <mergeCell ref="A83:B83"/>
    <mergeCell ref="A85:B85"/>
    <mergeCell ref="A87:B87"/>
    <mergeCell ref="A81:B81"/>
    <mergeCell ref="A82:B82"/>
    <mergeCell ref="A84:B8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2023-01-19T07:15:41Z</dcterms:created>
  <dcterms:modified xsi:type="dcterms:W3CDTF">2023-02-17T05:19:03Z</dcterms:modified>
</cp:coreProperties>
</file>