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0" i="1"/>
  <c r="C109"/>
  <c r="C104"/>
  <c r="C87"/>
  <c r="C78"/>
  <c r="C74"/>
  <c r="C66"/>
  <c r="C53"/>
  <c r="C41"/>
  <c r="C106"/>
</calcChain>
</file>

<file path=xl/sharedStrings.xml><?xml version="1.0" encoding="utf-8"?>
<sst xmlns="http://schemas.openxmlformats.org/spreadsheetml/2006/main" count="145" uniqueCount="142">
  <si>
    <t>РАСЧЕТ  ТАРИФА НА УСЛУГИ ПО СОДЕРЖАНИЮ И РЕМОНТУ ОБЩЕГО ИМУЩЕСТВА</t>
  </si>
  <si>
    <t>пер.Малый 2 А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</si>
  <si>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</si>
  <si>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</si>
  <si>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</si>
  <si>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</si>
  <si>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</si>
  <si>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</si>
  <si>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</si>
  <si>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</si>
  <si>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</si>
  <si>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</si>
  <si>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</si>
  <si>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</si>
  <si>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</si>
  <si>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</si>
  <si>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</si>
  <si>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</si>
  <si>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</si>
  <si>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</si>
  <si>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</si>
  <si>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</si>
  <si>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</si>
  <si>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</si>
  <si>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</si>
  <si>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</si>
  <si>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</si>
  <si>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</si>
  <si>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</si>
  <si>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</si>
  <si>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</si>
  <si>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</si>
  <si>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</si>
  <si>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</si>
  <si>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</si>
  <si>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</si>
  <si>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</si>
  <si>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</si>
  <si>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</si>
  <si>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</si>
  <si>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</si>
  <si>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</si>
  <si>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</si>
  <si>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</si>
  <si>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</si>
  <si>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</si>
  <si>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</si>
  <si>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</si>
  <si>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</si>
  <si>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</si>
  <si>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</si>
  <si>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</si>
  <si>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</si>
  <si>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</si>
  <si>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</si>
  <si>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</si>
  <si>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</si>
  <si>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</si>
  <si>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</si>
  <si>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</si>
  <si>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</si>
  <si>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</si>
  <si>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</si>
  <si>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</si>
  <si>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</si>
  <si>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</si>
  <si>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</si>
  <si>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</si>
  <si>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3.7</t>
  </si>
  <si>
    <t>Ремонт и укрепление входных дверей, окон и слуховых окон</t>
  </si>
  <si>
    <t xml:space="preserve"> 3.8</t>
  </si>
  <si>
    <t>Проверка состояния и ремонт продухов в цоколях зданий</t>
  </si>
  <si>
    <t xml:space="preserve"> 3.9</t>
  </si>
  <si>
    <t>Замена ламп освещения подъездов,подвалов</t>
  </si>
  <si>
    <t xml:space="preserve"> 3.10</t>
  </si>
  <si>
    <t>Замена ламп освещения внутриквартального</t>
  </si>
  <si>
    <t xml:space="preserve"> 3.11</t>
  </si>
  <si>
    <t>Прочистка засоренных вентканалов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</si>
  <si>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</si>
  <si>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</si>
  <si>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</si>
  <si>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</si>
  <si>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</si>
  <si>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</si>
  <si>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</si>
  <si>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</si>
  <si>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</si>
  <si>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</si>
  <si>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</si>
  <si>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</si>
  <si>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</si>
  <si>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</si>
  <si>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</si>
  <si>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</si>
  <si>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</si>
  <si>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</si>
  <si>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</si>
  <si>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</si>
  <si>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</si>
  <si>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</si>
  <si>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</si>
  <si>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</si>
  <si>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</si>
  <si>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</si>
  <si>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</si>
  <si>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</si>
  <si>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</si>
  <si>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</si>
  <si>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</si>
  <si>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</si>
  <si>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монтаж прожектора светодиодного уличного освещения СДО 07-30 - 2 подъезд с устройством кабеля АВВГ 2*2,5-0,7мп</t>
  </si>
  <si>
    <t>работа автовышки</t>
  </si>
  <si>
    <t>смена предохранителя в электрощитовой</t>
  </si>
  <si>
    <t xml:space="preserve"> 9.2</t>
  </si>
  <si>
    <t>Текущий ремонт систем водоснабжения и водоотведения (непредвиденные работы)</t>
  </si>
  <si>
    <t>устранение свища на стояке отопления (кв.№3)</t>
  </si>
  <si>
    <t>смена крана шарового на стояке ГВС п/суш кв.5</t>
  </si>
  <si>
    <t>замена участков стояков ХВС и ГВС в перекрытии кв.3 работа  (материалы заказчика)</t>
  </si>
  <si>
    <t>смена вентиля Ду 25 на стояке ХВС кв.  3</t>
  </si>
  <si>
    <t xml:space="preserve"> 9.3</t>
  </si>
  <si>
    <t>Текущий ремонт конструктивных элементов (непредвиденные работы)</t>
  </si>
  <si>
    <t>очистка кровель от снега с телевышки</t>
  </si>
  <si>
    <t>стоимость работы телевышки</t>
  </si>
  <si>
    <t>очистка козырьков от снега</t>
  </si>
  <si>
    <t xml:space="preserve">установка контейнера - сетку для раздельного сбора мусора </t>
  </si>
  <si>
    <t>укрепление пружины-тросса на входной двери (2 под)</t>
  </si>
  <si>
    <t xml:space="preserve">                                    Итого по п.9</t>
  </si>
  <si>
    <t>по управлению и обслуживанию</t>
  </si>
  <si>
    <t>МКД по ул.п.Малый 2a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</si>
  <si>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</si>
  <si>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</si>
  <si>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</si>
  <si>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</si>
  <si>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</si>
  <si>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</si>
  <si>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</si>
  <si>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 xml:space="preserve"> 1.5</t>
  </si>
  <si>
    <t>6.Дератизация</t>
  </si>
  <si>
    <t>7.Дезинсекция</t>
  </si>
  <si>
    <t>8.Поверка и обсл.коллект.приборов учета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</si>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</sst>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16" fontId="2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1" xfId="0" applyFont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topLeftCell="A95" workbookViewId="0">
      <selection activeCell="C111" sqref="C111"/>
    </sheetView>
  </sheetViews>
  <sheetFormatPr defaultColWidth="9.109375" defaultRowHeight="15.6"/>
  <cols>
    <col min="1" max="1" width="6.6640625" style="10" customWidth="1"/>
    <col min="2" max="2" width="79.109375" style="10" customWidth="1"/>
    <col min="3" max="3" width="15.44140625" style="11" customWidth="1"/>
    <col min="4" max="200" width="9.109375" style="10" customWidth="1"/>
    <col min="201" max="201" width="5.5546875" style="10" customWidth="1"/>
    <col min="202" max="202" width="49.5546875" style="10" customWidth="1"/>
    <col min="203" max="203" width="8.44140625" style="10" customWidth="1"/>
    <col min="204" max="204" width="7.33203125" style="10" customWidth="1"/>
    <col min="205" max="205" width="8.109375" style="10" customWidth="1"/>
    <col min="206" max="206" width="6.88671875" style="10" customWidth="1"/>
    <col min="207" max="207" width="9" style="10" customWidth="1"/>
    <col min="208" max="208" width="9.44140625" style="10" customWidth="1"/>
    <col min="209" max="211" width="7.33203125" style="10" customWidth="1"/>
    <col min="212" max="212" width="9.44140625" style="10" customWidth="1"/>
    <col min="213" max="215" width="7.33203125" style="10" customWidth="1"/>
    <col min="216" max="216" width="9.44140625" style="10" customWidth="1"/>
    <col min="217" max="219" width="7.33203125" style="10" customWidth="1"/>
    <col min="220" max="220" width="11.109375" style="10" customWidth="1"/>
    <col min="221" max="221" width="7.44140625" style="10" customWidth="1"/>
    <col min="222" max="16384" width="9.109375" style="10"/>
  </cols>
  <sheetData>
    <row r="1" spans="1:2" hidden="1"/>
    <row r="2" spans="1:2" ht="31.2" hidden="1">
      <c r="B2" s="10" t="s">
        <v>0</v>
      </c>
    </row>
    <row r="3" spans="1:2" hidden="1">
      <c r="B3" s="10" t="s">
        <v>134</v>
      </c>
    </row>
    <row r="4" spans="1:2" hidden="1">
      <c r="B4" s="12" t="s">
        <v>1</v>
      </c>
    </row>
    <row r="5" spans="1:2" hidden="1">
      <c r="A5" s="5"/>
      <c r="B5" s="5"/>
    </row>
    <row r="6" spans="1:2" hidden="1">
      <c r="A6" s="5">
        <v>1</v>
      </c>
      <c r="B6" s="5">
        <v>2</v>
      </c>
    </row>
    <row r="7" spans="1:2" hidden="1">
      <c r="A7" s="5"/>
      <c r="B7" s="13" t="s">
        <v>2</v>
      </c>
    </row>
    <row r="8" spans="1:2" hidden="1">
      <c r="A8" s="5">
        <v>1</v>
      </c>
      <c r="B8" s="5" t="s">
        <v>3</v>
      </c>
    </row>
    <row r="9" spans="1:2" hidden="1">
      <c r="A9" s="5">
        <v>3</v>
      </c>
      <c r="B9" s="5" t="s">
        <v>4</v>
      </c>
    </row>
    <row r="10" spans="1:2" hidden="1">
      <c r="A10" s="5">
        <v>4</v>
      </c>
      <c r="B10" s="5" t="s">
        <v>5</v>
      </c>
    </row>
    <row r="11" spans="1:2" hidden="1">
      <c r="A11" s="5"/>
      <c r="B11" s="5" t="s">
        <v>6</v>
      </c>
    </row>
    <row r="12" spans="1:2" hidden="1">
      <c r="A12" s="5"/>
      <c r="B12" s="5" t="s">
        <v>7</v>
      </c>
    </row>
    <row r="13" spans="1:2" hidden="1">
      <c r="A13" s="5">
        <v>5</v>
      </c>
      <c r="B13" s="5" t="s">
        <v>8</v>
      </c>
    </row>
    <row r="14" spans="1:2" hidden="1">
      <c r="A14" s="5">
        <v>7</v>
      </c>
      <c r="B14" s="5" t="s">
        <v>9</v>
      </c>
    </row>
    <row r="15" spans="1:2" hidden="1">
      <c r="A15" s="5">
        <v>8</v>
      </c>
      <c r="B15" s="5" t="s">
        <v>10</v>
      </c>
    </row>
    <row r="16" spans="1:2" ht="13.5" hidden="1" customHeight="1">
      <c r="A16" s="5">
        <v>9</v>
      </c>
      <c r="B16" s="5" t="s">
        <v>11</v>
      </c>
    </row>
    <row r="17" spans="1:3" hidden="1">
      <c r="A17" s="5">
        <v>10</v>
      </c>
      <c r="B17" s="5" t="s">
        <v>12</v>
      </c>
    </row>
    <row r="18" spans="1:3" hidden="1">
      <c r="A18" s="5">
        <v>11</v>
      </c>
      <c r="B18" s="5" t="s">
        <v>13</v>
      </c>
    </row>
    <row r="19" spans="1:3" hidden="1">
      <c r="A19" s="5">
        <v>12</v>
      </c>
      <c r="B19" s="5" t="s">
        <v>14</v>
      </c>
    </row>
    <row r="20" spans="1:3" hidden="1">
      <c r="A20" s="5">
        <v>13</v>
      </c>
      <c r="B20" s="5" t="s">
        <v>15</v>
      </c>
    </row>
    <row r="21" spans="1:3" hidden="1">
      <c r="A21" s="5">
        <v>14</v>
      </c>
      <c r="B21" s="5" t="s">
        <v>16</v>
      </c>
    </row>
    <row r="22" spans="1:3" hidden="1">
      <c r="A22" s="5">
        <v>15</v>
      </c>
      <c r="B22" s="5" t="s">
        <v>17</v>
      </c>
    </row>
    <row r="23" spans="1:3" hidden="1">
      <c r="A23" s="5">
        <v>16</v>
      </c>
      <c r="B23" s="5" t="s">
        <v>18</v>
      </c>
    </row>
    <row r="24" spans="1:3" hidden="1">
      <c r="A24" s="5">
        <v>17</v>
      </c>
      <c r="B24" s="5" t="s">
        <v>19</v>
      </c>
    </row>
    <row r="25" spans="1:3" hidden="1">
      <c r="A25" s="14"/>
      <c r="B25" s="14"/>
    </row>
    <row r="26" spans="1:3" s="17" customFormat="1">
      <c r="A26" s="40" t="s">
        <v>129</v>
      </c>
      <c r="B26" s="40"/>
      <c r="C26" s="16"/>
    </row>
    <row r="27" spans="1:3" s="18" customFormat="1">
      <c r="A27" s="40" t="s">
        <v>127</v>
      </c>
      <c r="B27" s="40"/>
      <c r="C27" s="16"/>
    </row>
    <row r="28" spans="1:3" s="18" customFormat="1">
      <c r="A28" s="40" t="s">
        <v>128</v>
      </c>
      <c r="B28" s="40"/>
      <c r="C28" s="16"/>
    </row>
    <row r="29" spans="1:3" s="18" customFormat="1">
      <c r="A29" s="15"/>
      <c r="B29" s="15"/>
      <c r="C29" s="16"/>
    </row>
    <row r="30" spans="1:3" s="18" customFormat="1" ht="16.2">
      <c r="A30" s="1"/>
      <c r="B30" s="39" t="s">
        <v>135</v>
      </c>
      <c r="C30" s="6">
        <v>-96148.858800000016</v>
      </c>
    </row>
    <row r="31" spans="1:3" s="19" customFormat="1" ht="16.5" customHeight="1">
      <c r="A31" s="3"/>
      <c r="B31" s="2" t="s">
        <v>20</v>
      </c>
      <c r="C31" s="7"/>
    </row>
    <row r="32" spans="1:3">
      <c r="A32" s="20" t="s">
        <v>21</v>
      </c>
      <c r="B32" s="5" t="s">
        <v>22</v>
      </c>
      <c r="C32" s="21"/>
    </row>
    <row r="33" spans="1:3" ht="19.5" customHeight="1">
      <c r="A33" s="20"/>
      <c r="B33" s="5" t="s">
        <v>23</v>
      </c>
      <c r="C33" s="21">
        <v>11804.519999999999</v>
      </c>
    </row>
    <row r="34" spans="1:3">
      <c r="A34" s="20"/>
      <c r="B34" s="5" t="s">
        <v>7</v>
      </c>
      <c r="C34" s="21">
        <v>2247.9839999999999</v>
      </c>
    </row>
    <row r="35" spans="1:3">
      <c r="A35" s="22" t="s">
        <v>24</v>
      </c>
      <c r="B35" s="5" t="s">
        <v>25</v>
      </c>
      <c r="C35" s="21">
        <v>0</v>
      </c>
    </row>
    <row r="36" spans="1:3">
      <c r="A36" s="20"/>
      <c r="B36" s="5" t="s">
        <v>23</v>
      </c>
      <c r="C36" s="21">
        <v>13900.740000000003</v>
      </c>
    </row>
    <row r="37" spans="1:3">
      <c r="A37" s="20"/>
      <c r="B37" s="5" t="s">
        <v>7</v>
      </c>
      <c r="C37" s="21">
        <v>5629.6080000000011</v>
      </c>
    </row>
    <row r="38" spans="1:3" ht="39" customHeight="1">
      <c r="A38" s="20" t="s">
        <v>26</v>
      </c>
      <c r="B38" s="5" t="s">
        <v>27</v>
      </c>
      <c r="C38" s="21">
        <v>1758.5619999999999</v>
      </c>
    </row>
    <row r="39" spans="1:3" ht="23.25" customHeight="1">
      <c r="A39" s="20" t="s">
        <v>28</v>
      </c>
      <c r="B39" s="5" t="s">
        <v>29</v>
      </c>
      <c r="C39" s="21">
        <v>72.17</v>
      </c>
    </row>
    <row r="40" spans="1:3">
      <c r="A40" s="20" t="s">
        <v>136</v>
      </c>
      <c r="B40" s="5" t="s">
        <v>30</v>
      </c>
      <c r="C40" s="21">
        <v>811.03679999999997</v>
      </c>
    </row>
    <row r="41" spans="1:3">
      <c r="A41" s="20"/>
      <c r="B41" s="13" t="s">
        <v>31</v>
      </c>
      <c r="C41" s="23">
        <f>SUM(C33:C40)</f>
        <v>36224.620800000004</v>
      </c>
    </row>
    <row r="42" spans="1:3">
      <c r="A42" s="20" t="s">
        <v>32</v>
      </c>
      <c r="B42" s="13" t="s">
        <v>33</v>
      </c>
      <c r="C42" s="21"/>
    </row>
    <row r="43" spans="1:3">
      <c r="A43" s="20" t="s">
        <v>34</v>
      </c>
      <c r="B43" s="5" t="s">
        <v>35</v>
      </c>
      <c r="C43" s="21">
        <v>6053.8940000000021</v>
      </c>
    </row>
    <row r="44" spans="1:3">
      <c r="A44" s="20" t="s">
        <v>36</v>
      </c>
      <c r="B44" s="5" t="s">
        <v>37</v>
      </c>
      <c r="C44" s="21">
        <v>2736</v>
      </c>
    </row>
    <row r="45" spans="1:3">
      <c r="A45" s="20" t="s">
        <v>38</v>
      </c>
      <c r="B45" s="5" t="s">
        <v>39</v>
      </c>
      <c r="C45" s="21">
        <v>907.2</v>
      </c>
    </row>
    <row r="46" spans="1:3">
      <c r="A46" s="20" t="s">
        <v>40</v>
      </c>
      <c r="B46" s="5" t="s">
        <v>41</v>
      </c>
      <c r="C46" s="21">
        <v>719.88</v>
      </c>
    </row>
    <row r="47" spans="1:3">
      <c r="A47" s="20" t="s">
        <v>42</v>
      </c>
      <c r="B47" s="5" t="s">
        <v>43</v>
      </c>
      <c r="C47" s="21">
        <v>6024.9280000000008</v>
      </c>
    </row>
    <row r="48" spans="1:3">
      <c r="A48" s="20" t="s">
        <v>44</v>
      </c>
      <c r="B48" s="5" t="s">
        <v>45</v>
      </c>
      <c r="C48" s="21">
        <v>8526.3490000000002</v>
      </c>
    </row>
    <row r="49" spans="1:3">
      <c r="A49" s="20" t="s">
        <v>46</v>
      </c>
      <c r="B49" s="5" t="s">
        <v>47</v>
      </c>
      <c r="C49" s="21">
        <v>4396.7999999999993</v>
      </c>
    </row>
    <row r="50" spans="1:3">
      <c r="A50" s="20" t="s">
        <v>48</v>
      </c>
      <c r="B50" s="5" t="s">
        <v>49</v>
      </c>
      <c r="C50" s="21">
        <v>450.072</v>
      </c>
    </row>
    <row r="51" spans="1:3" ht="31.2">
      <c r="A51" s="20" t="s">
        <v>50</v>
      </c>
      <c r="B51" s="5" t="s">
        <v>51</v>
      </c>
      <c r="C51" s="21">
        <v>5869.7730000000001</v>
      </c>
    </row>
    <row r="52" spans="1:3">
      <c r="A52" s="20" t="s">
        <v>52</v>
      </c>
      <c r="B52" s="5" t="s">
        <v>53</v>
      </c>
      <c r="C52" s="21">
        <v>799.26</v>
      </c>
    </row>
    <row r="53" spans="1:3">
      <c r="A53" s="20"/>
      <c r="B53" s="13" t="s">
        <v>54</v>
      </c>
      <c r="C53" s="23">
        <f>SUM(C43:C52)</f>
        <v>36484.156000000003</v>
      </c>
    </row>
    <row r="54" spans="1:3">
      <c r="A54" s="20"/>
      <c r="B54" s="13" t="s">
        <v>55</v>
      </c>
      <c r="C54" s="21"/>
    </row>
    <row r="55" spans="1:3" s="9" customFormat="1" ht="31.2">
      <c r="A55" s="4" t="s">
        <v>56</v>
      </c>
      <c r="B55" s="5" t="s">
        <v>57</v>
      </c>
      <c r="C55" s="8"/>
    </row>
    <row r="56" spans="1:3">
      <c r="A56" s="4" t="s">
        <v>58</v>
      </c>
      <c r="B56" s="5" t="s">
        <v>59</v>
      </c>
      <c r="C56" s="21">
        <v>12344.04</v>
      </c>
    </row>
    <row r="57" spans="1:3">
      <c r="A57" s="4" t="s">
        <v>60</v>
      </c>
      <c r="B57" s="5" t="s">
        <v>61</v>
      </c>
      <c r="C57" s="21">
        <v>9669.94</v>
      </c>
    </row>
    <row r="58" spans="1:3">
      <c r="A58" s="4" t="s">
        <v>62</v>
      </c>
      <c r="B58" s="5" t="s">
        <v>63</v>
      </c>
      <c r="C58" s="21">
        <v>5346.5</v>
      </c>
    </row>
    <row r="59" spans="1:3">
      <c r="A59" s="4" t="s">
        <v>64</v>
      </c>
      <c r="B59" s="5" t="s">
        <v>65</v>
      </c>
      <c r="C59" s="21">
        <v>375.7</v>
      </c>
    </row>
    <row r="60" spans="1:3">
      <c r="A60" s="4" t="s">
        <v>66</v>
      </c>
      <c r="B60" s="5" t="s">
        <v>67</v>
      </c>
      <c r="C60" s="21">
        <v>7262.64</v>
      </c>
    </row>
    <row r="61" spans="1:3">
      <c r="A61" s="20" t="s">
        <v>68</v>
      </c>
      <c r="B61" s="5" t="s">
        <v>69</v>
      </c>
      <c r="C61" s="21">
        <v>0</v>
      </c>
    </row>
    <row r="62" spans="1:3">
      <c r="A62" s="20" t="s">
        <v>70</v>
      </c>
      <c r="B62" s="5" t="s">
        <v>71</v>
      </c>
      <c r="C62" s="21">
        <v>0</v>
      </c>
    </row>
    <row r="63" spans="1:3">
      <c r="A63" s="20" t="s">
        <v>72</v>
      </c>
      <c r="B63" s="5" t="s">
        <v>73</v>
      </c>
      <c r="C63" s="21">
        <v>212.31</v>
      </c>
    </row>
    <row r="64" spans="1:3">
      <c r="A64" s="20" t="s">
        <v>74</v>
      </c>
      <c r="B64" s="5" t="s">
        <v>75</v>
      </c>
      <c r="C64" s="21">
        <v>0</v>
      </c>
    </row>
    <row r="65" spans="1:3">
      <c r="A65" s="20" t="s">
        <v>76</v>
      </c>
      <c r="B65" s="5" t="s">
        <v>77</v>
      </c>
      <c r="C65" s="21">
        <v>0</v>
      </c>
    </row>
    <row r="66" spans="1:3">
      <c r="A66" s="20"/>
      <c r="B66" s="13" t="s">
        <v>78</v>
      </c>
      <c r="C66" s="23">
        <f>SUM(C56:C65)</f>
        <v>35211.130000000005</v>
      </c>
    </row>
    <row r="67" spans="1:3">
      <c r="A67" s="20"/>
      <c r="B67" s="13" t="s">
        <v>79</v>
      </c>
      <c r="C67" s="21"/>
    </row>
    <row r="68" spans="1:3">
      <c r="A68" s="20" t="s">
        <v>80</v>
      </c>
      <c r="B68" s="5" t="s">
        <v>81</v>
      </c>
      <c r="C68" s="21">
        <v>10288.5</v>
      </c>
    </row>
    <row r="69" spans="1:3">
      <c r="A69" s="20" t="s">
        <v>82</v>
      </c>
      <c r="B69" s="5" t="s">
        <v>83</v>
      </c>
      <c r="C69" s="21">
        <v>2109</v>
      </c>
    </row>
    <row r="70" spans="1:3">
      <c r="A70" s="20" t="s">
        <v>84</v>
      </c>
      <c r="B70" s="5" t="s">
        <v>85</v>
      </c>
      <c r="C70" s="21">
        <v>10469</v>
      </c>
    </row>
    <row r="71" spans="1:3" ht="31.2">
      <c r="A71" s="20" t="s">
        <v>86</v>
      </c>
      <c r="B71" s="5" t="s">
        <v>87</v>
      </c>
      <c r="C71" s="21">
        <v>6241.5</v>
      </c>
    </row>
    <row r="72" spans="1:3">
      <c r="A72" s="20" t="s">
        <v>88</v>
      </c>
      <c r="B72" s="5" t="s">
        <v>89</v>
      </c>
      <c r="C72" s="21">
        <v>1507.56</v>
      </c>
    </row>
    <row r="73" spans="1:3">
      <c r="A73" s="20" t="s">
        <v>90</v>
      </c>
      <c r="B73" s="5" t="s">
        <v>91</v>
      </c>
      <c r="C73" s="21">
        <v>0</v>
      </c>
    </row>
    <row r="74" spans="1:3">
      <c r="A74" s="20"/>
      <c r="B74" s="13" t="s">
        <v>92</v>
      </c>
      <c r="C74" s="23">
        <f>SUM(C68:C73)</f>
        <v>30615.56</v>
      </c>
    </row>
    <row r="75" spans="1:3">
      <c r="A75" s="20"/>
      <c r="B75" s="13" t="s">
        <v>93</v>
      </c>
      <c r="C75" s="21"/>
    </row>
    <row r="76" spans="1:3" ht="31.2">
      <c r="A76" s="20" t="s">
        <v>94</v>
      </c>
      <c r="B76" s="5" t="s">
        <v>95</v>
      </c>
      <c r="C76" s="21">
        <v>11628</v>
      </c>
    </row>
    <row r="77" spans="1:3">
      <c r="A77" s="20" t="s">
        <v>96</v>
      </c>
      <c r="B77" s="5" t="s">
        <v>97</v>
      </c>
      <c r="C77" s="21">
        <v>3249</v>
      </c>
    </row>
    <row r="78" spans="1:3">
      <c r="A78" s="20"/>
      <c r="B78" s="13" t="s">
        <v>98</v>
      </c>
      <c r="C78" s="23">
        <f>SUM(C76:C77)</f>
        <v>14877</v>
      </c>
    </row>
    <row r="79" spans="1:3">
      <c r="A79" s="24"/>
      <c r="B79" s="13" t="s">
        <v>137</v>
      </c>
      <c r="C79" s="23">
        <v>1287.2640000000001</v>
      </c>
    </row>
    <row r="80" spans="1:3">
      <c r="A80" s="24"/>
      <c r="B80" s="13" t="s">
        <v>138</v>
      </c>
      <c r="C80" s="23">
        <v>1262.778</v>
      </c>
    </row>
    <row r="81" spans="1:3">
      <c r="A81" s="20"/>
      <c r="B81" s="13" t="s">
        <v>139</v>
      </c>
      <c r="C81" s="21"/>
    </row>
    <row r="82" spans="1:3">
      <c r="A82" s="20" t="s">
        <v>99</v>
      </c>
      <c r="B82" s="5" t="s">
        <v>100</v>
      </c>
      <c r="C82" s="21">
        <v>3616.9800000000005</v>
      </c>
    </row>
    <row r="83" spans="1:3">
      <c r="A83" s="20" t="s">
        <v>101</v>
      </c>
      <c r="B83" s="5" t="s">
        <v>102</v>
      </c>
      <c r="C83" s="21">
        <v>4800.12</v>
      </c>
    </row>
    <row r="84" spans="1:3" ht="31.2">
      <c r="A84" s="20"/>
      <c r="B84" s="5" t="s">
        <v>103</v>
      </c>
      <c r="C84" s="21">
        <v>3521.579999999999</v>
      </c>
    </row>
    <row r="85" spans="1:3" ht="31.2">
      <c r="A85" s="20"/>
      <c r="B85" s="5" t="s">
        <v>104</v>
      </c>
      <c r="C85" s="21">
        <v>3521.579999999999</v>
      </c>
    </row>
    <row r="86" spans="1:3" ht="31.2">
      <c r="A86" s="20"/>
      <c r="B86" s="5" t="s">
        <v>105</v>
      </c>
      <c r="C86" s="21">
        <v>7043.159999999998</v>
      </c>
    </row>
    <row r="87" spans="1:3">
      <c r="A87" s="20"/>
      <c r="B87" s="13" t="s">
        <v>106</v>
      </c>
      <c r="C87" s="23">
        <f>SUM(C82:C86)</f>
        <v>22503.42</v>
      </c>
    </row>
    <row r="88" spans="1:3">
      <c r="A88" s="20"/>
      <c r="B88" s="13" t="s">
        <v>107</v>
      </c>
      <c r="C88" s="21"/>
    </row>
    <row r="89" spans="1:3">
      <c r="A89" s="20" t="s">
        <v>108</v>
      </c>
      <c r="B89" s="13" t="s">
        <v>109</v>
      </c>
      <c r="C89" s="21"/>
    </row>
    <row r="90" spans="1:3" ht="31.2">
      <c r="A90" s="25"/>
      <c r="B90" s="26" t="s">
        <v>110</v>
      </c>
      <c r="C90" s="21">
        <v>2325.8000000000002</v>
      </c>
    </row>
    <row r="91" spans="1:3">
      <c r="A91" s="25"/>
      <c r="B91" s="26" t="s">
        <v>111</v>
      </c>
      <c r="C91" s="21">
        <v>1075.8999999999999</v>
      </c>
    </row>
    <row r="92" spans="1:3">
      <c r="A92" s="25"/>
      <c r="B92" s="26" t="s">
        <v>112</v>
      </c>
      <c r="C92" s="21">
        <v>557.32000000000005</v>
      </c>
    </row>
    <row r="93" spans="1:3" ht="31.2">
      <c r="A93" s="20" t="s">
        <v>113</v>
      </c>
      <c r="B93" s="13" t="s">
        <v>114</v>
      </c>
      <c r="C93" s="21"/>
    </row>
    <row r="94" spans="1:3">
      <c r="A94" s="25"/>
      <c r="B94" s="27" t="s">
        <v>115</v>
      </c>
      <c r="C94" s="21">
        <v>1080.81</v>
      </c>
    </row>
    <row r="95" spans="1:3">
      <c r="A95" s="25"/>
      <c r="B95" s="26" t="s">
        <v>116</v>
      </c>
      <c r="C95" s="21">
        <v>699.11</v>
      </c>
    </row>
    <row r="96" spans="1:3" ht="31.2">
      <c r="A96" s="25"/>
      <c r="B96" s="26" t="s">
        <v>117</v>
      </c>
      <c r="C96" s="21">
        <v>2882.16</v>
      </c>
    </row>
    <row r="97" spans="1:3">
      <c r="A97" s="20"/>
      <c r="B97" s="27" t="s">
        <v>118</v>
      </c>
      <c r="C97" s="21">
        <v>1054.28</v>
      </c>
    </row>
    <row r="98" spans="1:3">
      <c r="A98" s="20" t="s">
        <v>119</v>
      </c>
      <c r="B98" s="13" t="s">
        <v>120</v>
      </c>
      <c r="C98" s="21"/>
    </row>
    <row r="99" spans="1:3">
      <c r="A99" s="25"/>
      <c r="B99" s="28" t="s">
        <v>121</v>
      </c>
      <c r="C99" s="21">
        <v>1242.8</v>
      </c>
    </row>
    <row r="100" spans="1:3">
      <c r="A100" s="25"/>
      <c r="B100" s="29" t="s">
        <v>122</v>
      </c>
      <c r="C100" s="21">
        <v>922.19999999999993</v>
      </c>
    </row>
    <row r="101" spans="1:3">
      <c r="A101" s="25"/>
      <c r="B101" s="28" t="s">
        <v>123</v>
      </c>
      <c r="C101" s="21">
        <v>217.49</v>
      </c>
    </row>
    <row r="102" spans="1:3">
      <c r="A102" s="20"/>
      <c r="B102" s="30" t="s">
        <v>124</v>
      </c>
      <c r="C102" s="21">
        <v>244.4</v>
      </c>
    </row>
    <row r="103" spans="1:3">
      <c r="A103" s="20"/>
      <c r="B103" s="5" t="s">
        <v>125</v>
      </c>
      <c r="C103" s="21">
        <v>86.38</v>
      </c>
    </row>
    <row r="104" spans="1:3" ht="17.25" customHeight="1">
      <c r="A104" s="20"/>
      <c r="B104" s="13" t="s">
        <v>126</v>
      </c>
      <c r="C104" s="23">
        <f>SUM(C90:C103)</f>
        <v>12388.649999999998</v>
      </c>
    </row>
    <row r="105" spans="1:3">
      <c r="A105" s="24"/>
      <c r="B105" s="13" t="s">
        <v>140</v>
      </c>
      <c r="C105" s="23">
        <v>44061</v>
      </c>
    </row>
    <row r="106" spans="1:3">
      <c r="A106" s="5"/>
      <c r="B106" s="13" t="s">
        <v>141</v>
      </c>
      <c r="C106" s="23">
        <f>C41+C53+C66+C74+C78+C79+C80+C87+C104+C105</f>
        <v>234915.57879999999</v>
      </c>
    </row>
    <row r="107" spans="1:3" s="19" customFormat="1">
      <c r="A107" s="31"/>
      <c r="B107" s="32" t="s">
        <v>130</v>
      </c>
      <c r="C107" s="33">
        <v>189810.36</v>
      </c>
    </row>
    <row r="108" spans="1:3" s="18" customFormat="1">
      <c r="A108" s="31"/>
      <c r="B108" s="32" t="s">
        <v>131</v>
      </c>
      <c r="C108" s="33">
        <v>185695.5</v>
      </c>
    </row>
    <row r="109" spans="1:3" s="18" customFormat="1">
      <c r="A109" s="34"/>
      <c r="B109" s="32" t="s">
        <v>133</v>
      </c>
      <c r="C109" s="35">
        <f>C108-C106</f>
        <v>-49220.078799999988</v>
      </c>
    </row>
    <row r="110" spans="1:3" s="18" customFormat="1">
      <c r="A110" s="34"/>
      <c r="B110" s="32" t="s">
        <v>132</v>
      </c>
      <c r="C110" s="35">
        <f>C30+C109</f>
        <v>-145368.9376</v>
      </c>
    </row>
    <row r="111" spans="1:3" s="18" customFormat="1">
      <c r="A111" s="41"/>
      <c r="B111" s="41"/>
      <c r="C111" s="36"/>
    </row>
    <row r="112" spans="1:3" s="18" customFormat="1">
      <c r="A112" s="41"/>
      <c r="B112" s="41"/>
      <c r="C112" s="36"/>
    </row>
    <row r="113" spans="1:3" s="18" customFormat="1">
      <c r="A113" s="41"/>
      <c r="B113" s="41"/>
      <c r="C113" s="36"/>
    </row>
    <row r="114" spans="1:3" s="18" customFormat="1">
      <c r="A114" s="41"/>
      <c r="B114" s="41"/>
      <c r="C114" s="36"/>
    </row>
    <row r="115" spans="1:3" s="38" customFormat="1">
      <c r="A115" s="37"/>
      <c r="C115" s="36"/>
    </row>
  </sheetData>
  <mergeCells count="7">
    <mergeCell ref="A26:B26"/>
    <mergeCell ref="A27:B27"/>
    <mergeCell ref="A28:B28"/>
    <mergeCell ref="A113:B113"/>
    <mergeCell ref="A114:B114"/>
    <mergeCell ref="A111:B111"/>
    <mergeCell ref="A112:B11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2023-01-19T07:24:40Z</dcterms:created>
  <dcterms:modified xsi:type="dcterms:W3CDTF">2023-02-17T05:25:50Z</dcterms:modified>
</cp:coreProperties>
</file>