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24" i="1"/>
  <c r="C123"/>
  <c r="C118"/>
  <c r="C86"/>
  <c r="C76"/>
  <c r="C72"/>
  <c r="C65"/>
  <c r="C52"/>
  <c r="C40"/>
  <c r="C120"/>
</calcChain>
</file>

<file path=xl/sharedStrings.xml><?xml version="1.0" encoding="utf-8"?>
<sst xmlns="http://schemas.openxmlformats.org/spreadsheetml/2006/main" count="160" uniqueCount="157">
  <si>
    <t>РАСЧЕТ  ТАРИФА НА УСЛУГИ ПО СОДЕРЖАНИЮ И РЕМОНТУ ОБЩЕГО ИМУЩЕСТВА</t>
  </si>
  <si>
    <t>пер.Малый 6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</si>
  <si>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</si>
  <si>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</si>
  <si>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</si>
  <si>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</si>
  <si>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</si>
  <si>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</si>
  <si>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</si>
  <si>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</si>
  <si>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</si>
  <si>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</si>
  <si>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</si>
  <si>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</si>
  <si>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</si>
  <si>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</si>
  <si>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</si>
  <si>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</si>
  <si>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</si>
  <si>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</si>
  <si>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</si>
  <si>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</si>
  <si>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</si>
  <si>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</si>
  <si>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</si>
  <si>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</si>
  <si>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</si>
  <si>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</si>
  <si>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</si>
  <si>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</si>
  <si>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</si>
  <si>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</si>
  <si>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</si>
  <si>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</si>
  <si>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</si>
  <si>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</si>
  <si>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</si>
  <si>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</si>
  <si>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</si>
  <si>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</si>
  <si>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</si>
  <si>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</si>
  <si>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</si>
  <si>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</si>
  <si>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</si>
  <si>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</si>
  <si>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</si>
  <si>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</si>
  <si>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</si>
  <si>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</si>
  <si>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</si>
  <si>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</si>
  <si>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</si>
  <si>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</si>
  <si>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</si>
  <si>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</si>
  <si>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</si>
  <si>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</si>
  <si>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</si>
  <si>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</si>
  <si>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</si>
  <si>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</si>
  <si>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</si>
  <si>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</si>
  <si>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</si>
  <si>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3.7</t>
  </si>
  <si>
    <t>Ремонт и укрепление входных дверей, окон и слуховых окон</t>
  </si>
  <si>
    <t xml:space="preserve"> 3.8</t>
  </si>
  <si>
    <t>Проверка состояния и ремонт продухов в цоколях зданий</t>
  </si>
  <si>
    <t xml:space="preserve"> 3.9</t>
  </si>
  <si>
    <t>Замена ламп освещения подъездов,подвалов</t>
  </si>
  <si>
    <t xml:space="preserve"> 3.10</t>
  </si>
  <si>
    <t>Замена ламп освещения внутриквартального</t>
  </si>
  <si>
    <t xml:space="preserve"> 3.11</t>
  </si>
  <si>
    <t>Прочистка засоренных вентканалов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</si>
  <si>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</si>
  <si>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</si>
  <si>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</si>
  <si>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</si>
  <si>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</si>
  <si>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</si>
  <si>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</si>
  <si>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</si>
  <si>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</si>
  <si>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</si>
  <si>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</si>
  <si>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</si>
  <si>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</si>
  <si>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</si>
  <si>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</si>
  <si>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</si>
  <si>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</si>
  <si>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</si>
  <si>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</si>
  <si>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</si>
  <si>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</si>
  <si>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</si>
  <si>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</si>
  <si>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</si>
  <si>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</si>
  <si>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</si>
  <si>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>Поверка общего прибора учета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</si>
  <si>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</si>
  <si>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</si>
  <si>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</si>
  <si>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</si>
  <si>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лампы ДРВ уличного освещения-3п</t>
  </si>
  <si>
    <t>работа автовышки</t>
  </si>
  <si>
    <t>замена пакетного выключателя ПВ 2*40 в эл.щитке (кв.№17)</t>
  </si>
  <si>
    <t xml:space="preserve">замена энергосберегающего патрона на лестничной клетке </t>
  </si>
  <si>
    <t>смена энергосберегающего патрона 1п 1,2 эт</t>
  </si>
  <si>
    <t>смена энергосберегающего патрона  2п 3эт</t>
  </si>
  <si>
    <t xml:space="preserve"> 9.2</t>
  </si>
  <si>
    <t>Текущий ремонт конструктивных элементов (непредвиденные работы)</t>
  </si>
  <si>
    <t>ремонт радиатора кв.2:</t>
  </si>
  <si>
    <t>а</t>
  </si>
  <si>
    <t>смена радиаторной пробки</t>
  </si>
  <si>
    <t>б</t>
  </si>
  <si>
    <t>смена крана Маевского Ду 15мм</t>
  </si>
  <si>
    <t>в</t>
  </si>
  <si>
    <t>уплотнение стыков сантехническим льном</t>
  </si>
  <si>
    <t xml:space="preserve"> 9.3</t>
  </si>
  <si>
    <t>Текущий ремонт систем водоснабжения и водоотведения(непредвиденные работы)</t>
  </si>
  <si>
    <t>сварочные работы кв.2 - демонтаж перемычки радиатора (вентилей нет)</t>
  </si>
  <si>
    <t>смена вводного вентиля ГВС в квартире (без материалов)кв.2</t>
  </si>
  <si>
    <t>уплотнение соединений (лен сантехнический)кв.2</t>
  </si>
  <si>
    <t>установка сбросных вентилей Ду 15мм на ст.отопления кв.2</t>
  </si>
  <si>
    <t>уплотнение соединений (лен сантехнический) кв.2</t>
  </si>
  <si>
    <t>смена вентиля отопления Ду 15 кв.19</t>
  </si>
  <si>
    <t>смена вентиля отопления кв.13</t>
  </si>
  <si>
    <t>прочистка шайбы отопления замена прокладок</t>
  </si>
  <si>
    <t>9.</t>
  </si>
  <si>
    <t>Текущий ремонт конструктивных элементов (теплоснабжение)</t>
  </si>
  <si>
    <t>очистка козырьков от снега</t>
  </si>
  <si>
    <t xml:space="preserve">установка контейнера - сетку для раздельного сбора мусора </t>
  </si>
  <si>
    <t>заделка наружных швов гермобутилом</t>
  </si>
  <si>
    <t>закрытие продухов минплитой</t>
  </si>
  <si>
    <t>ремонт ступени спуска в подвал доской обрезной</t>
  </si>
  <si>
    <t>ремонт тамбурной двери (1п) смена навеса</t>
  </si>
  <si>
    <t>смена пружины</t>
  </si>
  <si>
    <t xml:space="preserve">                                    Итого по п.9</t>
  </si>
  <si>
    <t>по управлению и обслуживанию</t>
  </si>
  <si>
    <t>МКД по ул.п.Малый 6</t>
  </si>
  <si>
    <t xml:space="preserve">Отчет за 2022г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</si>
  <si>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</si>
  <si>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</si>
  <si>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</si>
  <si>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</si>
  <si>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</si>
  <si>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</si>
  <si>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r>
      <t xml:space="preserve">Очистка  площади </t>
    </r>
    <r>
      <rPr>
        <i/>
        <sz val="12"/>
        <rFont val="Times New Roman"/>
        <family val="1"/>
        <charset val="204"/>
      </rPr>
      <t>чердака</t>
    </r>
    <r>
      <rPr>
        <sz val="12"/>
        <rFont val="Times New Roman"/>
        <family val="1"/>
        <charset val="204"/>
      </rPr>
      <t xml:space="preserve">  и  подвала от мусора</t>
    </r>
  </si>
  <si>
    <t xml:space="preserve"> 1.4</t>
  </si>
  <si>
    <t>6.Дератизация</t>
  </si>
  <si>
    <t>7.Дезинсекция</t>
  </si>
  <si>
    <t>8. Поверка и обсл.коллект.приборов учета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</si>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</sst>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4" fillId="0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1" applyFont="1" applyFill="1" applyBorder="1" applyAlignment="1">
      <alignment horizontal="center"/>
    </xf>
    <xf numFmtId="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Alignment="1">
      <alignment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6" fontId="2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2" fillId="0" borderId="1" xfId="1" applyFont="1" applyBorder="1"/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1" xfId="1" applyFont="1" applyBorder="1" applyAlignment="1"/>
    <xf numFmtId="0" fontId="2" fillId="0" borderId="1" xfId="1" applyFont="1" applyBorder="1" applyAlignment="1">
      <alignment wrapText="1"/>
    </xf>
    <xf numFmtId="2" fontId="2" fillId="0" borderId="0" xfId="0" applyNumberFormat="1" applyFont="1" applyFill="1" applyBorder="1" applyAlignment="1">
      <alignment wrapText="1"/>
    </xf>
    <xf numFmtId="0" fontId="2" fillId="0" borderId="0" xfId="0" applyFont="1" applyBorder="1"/>
    <xf numFmtId="0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1"/>
  <sheetViews>
    <sheetView tabSelected="1" topLeftCell="A110" workbookViewId="0">
      <selection activeCell="C125" sqref="C125"/>
    </sheetView>
  </sheetViews>
  <sheetFormatPr defaultColWidth="10.109375" defaultRowHeight="15.6"/>
  <cols>
    <col min="1" max="1" width="5.77734375" style="11" customWidth="1"/>
    <col min="2" max="2" width="79.77734375" style="11" customWidth="1"/>
    <col min="3" max="3" width="16.109375" style="12" customWidth="1"/>
    <col min="4" max="200" width="9.109375" style="11" customWidth="1"/>
    <col min="201" max="201" width="5.44140625" style="11" customWidth="1"/>
    <col min="202" max="202" width="49.5546875" style="11" customWidth="1"/>
    <col min="203" max="203" width="8.44140625" style="11" customWidth="1"/>
    <col min="204" max="204" width="7.33203125" style="11" customWidth="1"/>
    <col min="205" max="205" width="8.109375" style="11" customWidth="1"/>
    <col min="206" max="206" width="6.88671875" style="11" customWidth="1"/>
    <col min="207" max="207" width="9" style="11" customWidth="1"/>
    <col min="208" max="208" width="13.109375" style="11" customWidth="1"/>
    <col min="209" max="210" width="7.33203125" style="11" customWidth="1"/>
    <col min="211" max="211" width="8.5546875" style="11" customWidth="1"/>
    <col min="212" max="212" width="12.88671875" style="11" customWidth="1"/>
    <col min="213" max="214" width="7.33203125" style="11" customWidth="1"/>
    <col min="215" max="215" width="9.6640625" style="11" customWidth="1"/>
    <col min="216" max="216" width="9.44140625" style="11" customWidth="1"/>
    <col min="217" max="218" width="7.33203125" style="11" customWidth="1"/>
    <col min="219" max="219" width="9.6640625" style="11" customWidth="1"/>
    <col min="220" max="220" width="10.33203125" style="11" customWidth="1"/>
    <col min="221" max="223" width="9.109375" style="11" customWidth="1"/>
    <col min="224" max="224" width="14.33203125" style="11" customWidth="1"/>
    <col min="225" max="227" width="9.109375" style="11" customWidth="1"/>
    <col min="228" max="228" width="10.33203125" style="11" customWidth="1"/>
    <col min="229" max="231" width="9.109375" style="11" customWidth="1"/>
    <col min="232" max="232" width="11.33203125" style="11" customWidth="1"/>
    <col min="233" max="235" width="9.109375" style="11" customWidth="1"/>
    <col min="236" max="236" width="10.6640625" style="11" customWidth="1"/>
    <col min="237" max="239" width="9.109375" style="11" customWidth="1"/>
    <col min="240" max="240" width="10.88671875" style="11" customWidth="1"/>
    <col min="241" max="243" width="9.109375" style="11" customWidth="1"/>
    <col min="244" max="244" width="10.44140625" style="11" customWidth="1"/>
    <col min="245" max="247" width="9.109375" style="11" customWidth="1"/>
    <col min="248" max="248" width="10.44140625" style="11" customWidth="1"/>
    <col min="249" max="251" width="9.109375" style="11" customWidth="1"/>
    <col min="252" max="252" width="10.44140625" style="11" customWidth="1"/>
    <col min="253" max="255" width="9.109375" style="11" customWidth="1"/>
    <col min="256" max="16384" width="10.109375" style="11"/>
  </cols>
  <sheetData>
    <row r="1" spans="1:2" hidden="1"/>
    <row r="2" spans="1:2" ht="31.2" hidden="1">
      <c r="B2" s="11" t="s">
        <v>0</v>
      </c>
    </row>
    <row r="3" spans="1:2" hidden="1">
      <c r="B3" s="11" t="s">
        <v>149</v>
      </c>
    </row>
    <row r="4" spans="1:2" hidden="1">
      <c r="B4" s="13" t="s">
        <v>1</v>
      </c>
    </row>
    <row r="5" spans="1:2" hidden="1">
      <c r="A5" s="7"/>
      <c r="B5" s="7"/>
    </row>
    <row r="6" spans="1:2" hidden="1">
      <c r="A6" s="7">
        <v>1</v>
      </c>
      <c r="B6" s="7">
        <v>2</v>
      </c>
    </row>
    <row r="7" spans="1:2" hidden="1">
      <c r="A7" s="7"/>
      <c r="B7" s="14" t="s">
        <v>2</v>
      </c>
    </row>
    <row r="8" spans="1:2" hidden="1">
      <c r="A8" s="7">
        <v>1</v>
      </c>
      <c r="B8" s="7" t="s">
        <v>3</v>
      </c>
    </row>
    <row r="9" spans="1:2" hidden="1">
      <c r="A9" s="7">
        <v>3</v>
      </c>
      <c r="B9" s="7" t="s">
        <v>4</v>
      </c>
    </row>
    <row r="10" spans="1:2" hidden="1">
      <c r="A10" s="7">
        <v>4</v>
      </c>
      <c r="B10" s="7" t="s">
        <v>5</v>
      </c>
    </row>
    <row r="11" spans="1:2" hidden="1">
      <c r="A11" s="7"/>
      <c r="B11" s="7" t="s">
        <v>6</v>
      </c>
    </row>
    <row r="12" spans="1:2" hidden="1">
      <c r="A12" s="7"/>
      <c r="B12" s="7" t="s">
        <v>7</v>
      </c>
    </row>
    <row r="13" spans="1:2" hidden="1">
      <c r="A13" s="7">
        <v>5</v>
      </c>
      <c r="B13" s="7" t="s">
        <v>8</v>
      </c>
    </row>
    <row r="14" spans="1:2" hidden="1">
      <c r="A14" s="7">
        <v>7</v>
      </c>
      <c r="B14" s="7" t="s">
        <v>9</v>
      </c>
    </row>
    <row r="15" spans="1:2" hidden="1">
      <c r="A15" s="7">
        <v>8</v>
      </c>
      <c r="B15" s="7" t="s">
        <v>10</v>
      </c>
    </row>
    <row r="16" spans="1:2" ht="13.5" hidden="1" customHeight="1">
      <c r="A16" s="7">
        <v>9</v>
      </c>
      <c r="B16" s="7" t="s">
        <v>11</v>
      </c>
    </row>
    <row r="17" spans="1:3" hidden="1">
      <c r="A17" s="7">
        <v>10</v>
      </c>
      <c r="B17" s="7" t="s">
        <v>12</v>
      </c>
    </row>
    <row r="18" spans="1:3" hidden="1">
      <c r="A18" s="7">
        <v>11</v>
      </c>
      <c r="B18" s="7" t="s">
        <v>13</v>
      </c>
    </row>
    <row r="19" spans="1:3" hidden="1">
      <c r="A19" s="7">
        <v>12</v>
      </c>
      <c r="B19" s="7" t="s">
        <v>14</v>
      </c>
    </row>
    <row r="20" spans="1:3" hidden="1">
      <c r="A20" s="7">
        <v>13</v>
      </c>
      <c r="B20" s="7" t="s">
        <v>15</v>
      </c>
    </row>
    <row r="21" spans="1:3" hidden="1">
      <c r="A21" s="7">
        <v>14</v>
      </c>
      <c r="B21" s="7" t="s">
        <v>16</v>
      </c>
    </row>
    <row r="22" spans="1:3" hidden="1">
      <c r="A22" s="7">
        <v>15</v>
      </c>
      <c r="B22" s="7" t="s">
        <v>17</v>
      </c>
    </row>
    <row r="23" spans="1:3" hidden="1">
      <c r="A23" s="7">
        <v>16</v>
      </c>
      <c r="B23" s="7" t="s">
        <v>18</v>
      </c>
    </row>
    <row r="24" spans="1:3" hidden="1">
      <c r="A24" s="7">
        <v>17</v>
      </c>
      <c r="B24" s="7" t="s">
        <v>19</v>
      </c>
    </row>
    <row r="25" spans="1:3" hidden="1">
      <c r="A25" s="15"/>
      <c r="B25" s="15"/>
    </row>
    <row r="26" spans="1:3" s="18" customFormat="1">
      <c r="A26" s="42" t="s">
        <v>143</v>
      </c>
      <c r="B26" s="42"/>
      <c r="C26" s="17"/>
    </row>
    <row r="27" spans="1:3" s="19" customFormat="1">
      <c r="A27" s="42" t="s">
        <v>141</v>
      </c>
      <c r="B27" s="42"/>
      <c r="C27" s="17"/>
    </row>
    <row r="28" spans="1:3" s="19" customFormat="1">
      <c r="A28" s="42" t="s">
        <v>142</v>
      </c>
      <c r="B28" s="42"/>
      <c r="C28" s="17"/>
    </row>
    <row r="29" spans="1:3" s="19" customFormat="1">
      <c r="A29" s="16"/>
      <c r="B29" s="16"/>
      <c r="C29" s="17"/>
    </row>
    <row r="30" spans="1:3" s="19" customFormat="1" ht="16.2">
      <c r="A30" s="1"/>
      <c r="B30" s="9" t="s">
        <v>148</v>
      </c>
      <c r="C30" s="3">
        <v>-156384.60360000003</v>
      </c>
    </row>
    <row r="31" spans="1:3" s="20" customFormat="1" ht="16.2" customHeight="1">
      <c r="A31" s="4"/>
      <c r="B31" s="2" t="s">
        <v>20</v>
      </c>
      <c r="C31" s="5"/>
    </row>
    <row r="32" spans="1:3">
      <c r="A32" s="21" t="s">
        <v>21</v>
      </c>
      <c r="B32" s="7" t="s">
        <v>22</v>
      </c>
      <c r="C32" s="22"/>
    </row>
    <row r="33" spans="1:3" ht="16.5" customHeight="1">
      <c r="A33" s="21"/>
      <c r="B33" s="7" t="s">
        <v>23</v>
      </c>
      <c r="C33" s="22">
        <v>12713.687999999998</v>
      </c>
    </row>
    <row r="34" spans="1:3">
      <c r="A34" s="21"/>
      <c r="B34" s="7" t="s">
        <v>7</v>
      </c>
      <c r="C34" s="22">
        <v>2426.9279999999999</v>
      </c>
    </row>
    <row r="35" spans="1:3">
      <c r="A35" s="23" t="s">
        <v>24</v>
      </c>
      <c r="B35" s="7" t="s">
        <v>25</v>
      </c>
      <c r="C35" s="22">
        <v>0</v>
      </c>
    </row>
    <row r="36" spans="1:3">
      <c r="A36" s="21"/>
      <c r="B36" s="7" t="s">
        <v>23</v>
      </c>
      <c r="C36" s="22">
        <v>14971.356</v>
      </c>
    </row>
    <row r="37" spans="1:3">
      <c r="A37" s="21"/>
      <c r="B37" s="7" t="s">
        <v>7</v>
      </c>
      <c r="C37" s="22">
        <v>6077.735999999999</v>
      </c>
    </row>
    <row r="38" spans="1:3" ht="34.200000000000003" customHeight="1">
      <c r="A38" s="21" t="s">
        <v>26</v>
      </c>
      <c r="B38" s="7" t="s">
        <v>27</v>
      </c>
      <c r="C38" s="22">
        <v>2425.31</v>
      </c>
    </row>
    <row r="39" spans="1:3">
      <c r="A39" s="21" t="s">
        <v>151</v>
      </c>
      <c r="B39" s="7" t="s">
        <v>150</v>
      </c>
      <c r="C39" s="22">
        <v>880.89120000000003</v>
      </c>
    </row>
    <row r="40" spans="1:3">
      <c r="A40" s="21"/>
      <c r="B40" s="14" t="s">
        <v>28</v>
      </c>
      <c r="C40" s="24">
        <f>SUM(C33:C39)</f>
        <v>39495.909199999995</v>
      </c>
    </row>
    <row r="41" spans="1:3">
      <c r="A41" s="21" t="s">
        <v>29</v>
      </c>
      <c r="B41" s="14" t="s">
        <v>30</v>
      </c>
      <c r="C41" s="22"/>
    </row>
    <row r="42" spans="1:3">
      <c r="A42" s="21" t="s">
        <v>31</v>
      </c>
      <c r="B42" s="7" t="s">
        <v>32</v>
      </c>
      <c r="C42" s="22">
        <v>5843.2220000000007</v>
      </c>
    </row>
    <row r="43" spans="1:3">
      <c r="A43" s="21" t="s">
        <v>33</v>
      </c>
      <c r="B43" s="7" t="s">
        <v>34</v>
      </c>
      <c r="C43" s="22">
        <v>2370.326</v>
      </c>
    </row>
    <row r="44" spans="1:3">
      <c r="A44" s="21" t="s">
        <v>35</v>
      </c>
      <c r="B44" s="7" t="s">
        <v>36</v>
      </c>
      <c r="C44" s="22">
        <v>801.99</v>
      </c>
    </row>
    <row r="45" spans="1:3">
      <c r="A45" s="21" t="s">
        <v>37</v>
      </c>
      <c r="B45" s="7" t="s">
        <v>38</v>
      </c>
      <c r="C45" s="22">
        <v>719.88</v>
      </c>
    </row>
    <row r="46" spans="1:3">
      <c r="A46" s="21" t="s">
        <v>39</v>
      </c>
      <c r="B46" s="7" t="s">
        <v>40</v>
      </c>
      <c r="C46" s="22">
        <v>5815.2639999999992</v>
      </c>
    </row>
    <row r="47" spans="1:3">
      <c r="A47" s="21" t="s">
        <v>41</v>
      </c>
      <c r="B47" s="7" t="s">
        <v>42</v>
      </c>
      <c r="C47" s="22">
        <v>8229.6369999999988</v>
      </c>
    </row>
    <row r="48" spans="1:3">
      <c r="A48" s="21" t="s">
        <v>43</v>
      </c>
      <c r="B48" s="7" t="s">
        <v>44</v>
      </c>
      <c r="C48" s="22">
        <v>2546.3999999999996</v>
      </c>
    </row>
    <row r="49" spans="1:3">
      <c r="A49" s="21" t="s">
        <v>45</v>
      </c>
      <c r="B49" s="7" t="s">
        <v>46</v>
      </c>
      <c r="C49" s="22">
        <v>516.05999999999995</v>
      </c>
    </row>
    <row r="50" spans="1:3" ht="31.2">
      <c r="A50" s="21" t="s">
        <v>47</v>
      </c>
      <c r="B50" s="7" t="s">
        <v>48</v>
      </c>
      <c r="C50" s="22">
        <v>5687.7093000000004</v>
      </c>
    </row>
    <row r="51" spans="1:3">
      <c r="A51" s="21" t="s">
        <v>49</v>
      </c>
      <c r="B51" s="7" t="s">
        <v>50</v>
      </c>
      <c r="C51" s="22">
        <v>1321.374</v>
      </c>
    </row>
    <row r="52" spans="1:3">
      <c r="A52" s="21"/>
      <c r="B52" s="14" t="s">
        <v>51</v>
      </c>
      <c r="C52" s="24">
        <f>SUM(C42:C51)</f>
        <v>33851.862300000001</v>
      </c>
    </row>
    <row r="53" spans="1:3">
      <c r="A53" s="21"/>
      <c r="B53" s="14" t="s">
        <v>52</v>
      </c>
      <c r="C53" s="22"/>
    </row>
    <row r="54" spans="1:3" s="10" customFormat="1" ht="31.2">
      <c r="A54" s="6" t="s">
        <v>53</v>
      </c>
      <c r="B54" s="7" t="s">
        <v>54</v>
      </c>
      <c r="C54" s="8"/>
    </row>
    <row r="55" spans="1:3">
      <c r="A55" s="6" t="s">
        <v>55</v>
      </c>
      <c r="B55" s="7" t="s">
        <v>56</v>
      </c>
      <c r="C55" s="22">
        <v>11640.24</v>
      </c>
    </row>
    <row r="56" spans="1:3">
      <c r="A56" s="6" t="s">
        <v>57</v>
      </c>
      <c r="B56" s="7" t="s">
        <v>58</v>
      </c>
      <c r="C56" s="22">
        <v>9669.94</v>
      </c>
    </row>
    <row r="57" spans="1:3">
      <c r="A57" s="6" t="s">
        <v>59</v>
      </c>
      <c r="B57" s="7" t="s">
        <v>60</v>
      </c>
      <c r="C57" s="22">
        <v>5346.5</v>
      </c>
    </row>
    <row r="58" spans="1:3">
      <c r="A58" s="6" t="s">
        <v>61</v>
      </c>
      <c r="B58" s="7" t="s">
        <v>62</v>
      </c>
      <c r="C58" s="22">
        <v>751.4</v>
      </c>
    </row>
    <row r="59" spans="1:3">
      <c r="A59" s="6" t="s">
        <v>63</v>
      </c>
      <c r="B59" s="7" t="s">
        <v>64</v>
      </c>
      <c r="C59" s="22">
        <v>7262.64</v>
      </c>
    </row>
    <row r="60" spans="1:3">
      <c r="A60" s="21" t="s">
        <v>65</v>
      </c>
      <c r="B60" s="7" t="s">
        <v>66</v>
      </c>
      <c r="C60" s="22">
        <v>0</v>
      </c>
    </row>
    <row r="61" spans="1:3">
      <c r="A61" s="21" t="s">
        <v>67</v>
      </c>
      <c r="B61" s="7" t="s">
        <v>68</v>
      </c>
      <c r="C61" s="22">
        <v>0</v>
      </c>
    </row>
    <row r="62" spans="1:3">
      <c r="A62" s="21" t="s">
        <v>69</v>
      </c>
      <c r="B62" s="7" t="s">
        <v>70</v>
      </c>
      <c r="C62" s="22">
        <v>1197.1100000000001</v>
      </c>
    </row>
    <row r="63" spans="1:3">
      <c r="A63" s="21" t="s">
        <v>71</v>
      </c>
      <c r="B63" s="7" t="s">
        <v>72</v>
      </c>
      <c r="C63" s="22">
        <v>0</v>
      </c>
    </row>
    <row r="64" spans="1:3">
      <c r="A64" s="21" t="s">
        <v>73</v>
      </c>
      <c r="B64" s="7" t="s">
        <v>74</v>
      </c>
      <c r="C64" s="22">
        <v>0</v>
      </c>
    </row>
    <row r="65" spans="1:3">
      <c r="A65" s="21"/>
      <c r="B65" s="14" t="s">
        <v>75</v>
      </c>
      <c r="C65" s="24">
        <f>SUM(C55:C64)</f>
        <v>35867.83</v>
      </c>
    </row>
    <row r="66" spans="1:3">
      <c r="A66" s="21"/>
      <c r="B66" s="14" t="s">
        <v>76</v>
      </c>
      <c r="C66" s="22"/>
    </row>
    <row r="67" spans="1:3">
      <c r="A67" s="21" t="s">
        <v>77</v>
      </c>
      <c r="B67" s="7" t="s">
        <v>78</v>
      </c>
      <c r="C67" s="22">
        <v>10224.602999999999</v>
      </c>
    </row>
    <row r="68" spans="1:3">
      <c r="A68" s="21" t="s">
        <v>79</v>
      </c>
      <c r="B68" s="7" t="s">
        <v>80</v>
      </c>
      <c r="C68" s="22">
        <v>2095.902</v>
      </c>
    </row>
    <row r="69" spans="1:3">
      <c r="A69" s="21" t="s">
        <v>81</v>
      </c>
      <c r="B69" s="7" t="s">
        <v>82</v>
      </c>
      <c r="C69" s="22">
        <v>15719.264999999999</v>
      </c>
    </row>
    <row r="70" spans="1:3" ht="31.2">
      <c r="A70" s="21" t="s">
        <v>83</v>
      </c>
      <c r="B70" s="7" t="s">
        <v>84</v>
      </c>
      <c r="C70" s="22">
        <v>10309.572</v>
      </c>
    </row>
    <row r="71" spans="1:3">
      <c r="A71" s="21" t="s">
        <v>85</v>
      </c>
      <c r="B71" s="7" t="s">
        <v>86</v>
      </c>
      <c r="C71" s="22">
        <v>3081.44</v>
      </c>
    </row>
    <row r="72" spans="1:3">
      <c r="A72" s="21"/>
      <c r="B72" s="14" t="s">
        <v>87</v>
      </c>
      <c r="C72" s="24">
        <f>SUM(C67:C71)</f>
        <v>41430.781999999999</v>
      </c>
    </row>
    <row r="73" spans="1:3">
      <c r="A73" s="21"/>
      <c r="B73" s="14" t="s">
        <v>88</v>
      </c>
      <c r="C73" s="22"/>
    </row>
    <row r="74" spans="1:3" ht="31.2">
      <c r="A74" s="21" t="s">
        <v>89</v>
      </c>
      <c r="B74" s="7" t="s">
        <v>90</v>
      </c>
      <c r="C74" s="22">
        <v>11555.783999999998</v>
      </c>
    </row>
    <row r="75" spans="1:3">
      <c r="A75" s="21" t="s">
        <v>91</v>
      </c>
      <c r="B75" s="7" t="s">
        <v>92</v>
      </c>
      <c r="C75" s="22">
        <v>3228.8219999999992</v>
      </c>
    </row>
    <row r="76" spans="1:3">
      <c r="A76" s="21"/>
      <c r="B76" s="14" t="s">
        <v>93</v>
      </c>
      <c r="C76" s="24">
        <f>SUM(C74:C75)</f>
        <v>14784.605999999996</v>
      </c>
    </row>
    <row r="77" spans="1:3">
      <c r="A77" s="25"/>
      <c r="B77" s="14" t="s">
        <v>152</v>
      </c>
      <c r="C77" s="24">
        <v>1530.88</v>
      </c>
    </row>
    <row r="78" spans="1:3">
      <c r="A78" s="25"/>
      <c r="B78" s="14" t="s">
        <v>153</v>
      </c>
      <c r="C78" s="24">
        <v>1501.7600000000002</v>
      </c>
    </row>
    <row r="79" spans="1:3">
      <c r="A79" s="21"/>
      <c r="B79" s="14" t="s">
        <v>154</v>
      </c>
      <c r="C79" s="22"/>
    </row>
    <row r="80" spans="1:3">
      <c r="A80" s="21" t="s">
        <v>94</v>
      </c>
      <c r="B80" s="7" t="s">
        <v>95</v>
      </c>
      <c r="C80" s="22">
        <v>3616.9800000000005</v>
      </c>
    </row>
    <row r="81" spans="1:3">
      <c r="A81" s="21" t="s">
        <v>96</v>
      </c>
      <c r="B81" s="7" t="s">
        <v>97</v>
      </c>
      <c r="C81" s="22">
        <v>4800.12</v>
      </c>
    </row>
    <row r="82" spans="1:3" ht="31.2">
      <c r="A82" s="21"/>
      <c r="B82" s="7" t="s">
        <v>98</v>
      </c>
      <c r="C82" s="22">
        <v>3521.579999999999</v>
      </c>
    </row>
    <row r="83" spans="1:3" ht="31.2">
      <c r="A83" s="21"/>
      <c r="B83" s="7" t="s">
        <v>99</v>
      </c>
      <c r="C83" s="22">
        <v>3521.579999999999</v>
      </c>
    </row>
    <row r="84" spans="1:3" ht="31.2">
      <c r="A84" s="21"/>
      <c r="B84" s="7" t="s">
        <v>100</v>
      </c>
      <c r="C84" s="22">
        <v>7043.159999999998</v>
      </c>
    </row>
    <row r="85" spans="1:3">
      <c r="A85" s="21"/>
      <c r="B85" s="7" t="s">
        <v>101</v>
      </c>
      <c r="C85" s="22">
        <v>15300</v>
      </c>
    </row>
    <row r="86" spans="1:3">
      <c r="A86" s="21"/>
      <c r="B86" s="14" t="s">
        <v>102</v>
      </c>
      <c r="C86" s="22">
        <f>SUM(C80:C85)</f>
        <v>37803.42</v>
      </c>
    </row>
    <row r="87" spans="1:3">
      <c r="A87" s="21"/>
      <c r="B87" s="14" t="s">
        <v>103</v>
      </c>
      <c r="C87" s="22"/>
    </row>
    <row r="88" spans="1:3">
      <c r="A88" s="21" t="s">
        <v>104</v>
      </c>
      <c r="B88" s="14" t="s">
        <v>105</v>
      </c>
      <c r="C88" s="22"/>
    </row>
    <row r="89" spans="1:3">
      <c r="A89" s="26"/>
      <c r="B89" s="27" t="s">
        <v>106</v>
      </c>
      <c r="C89" s="22">
        <v>577.13</v>
      </c>
    </row>
    <row r="90" spans="1:3">
      <c r="A90" s="26"/>
      <c r="B90" s="27" t="s">
        <v>107</v>
      </c>
      <c r="C90" s="22">
        <v>768.5</v>
      </c>
    </row>
    <row r="91" spans="1:3">
      <c r="A91" s="26"/>
      <c r="B91" s="27" t="s">
        <v>108</v>
      </c>
      <c r="C91" s="22">
        <v>704.01</v>
      </c>
    </row>
    <row r="92" spans="1:3">
      <c r="A92" s="26"/>
      <c r="B92" s="27" t="s">
        <v>109</v>
      </c>
      <c r="C92" s="22">
        <v>402.16</v>
      </c>
    </row>
    <row r="93" spans="1:3">
      <c r="A93" s="26"/>
      <c r="B93" s="28" t="s">
        <v>110</v>
      </c>
      <c r="C93" s="22">
        <v>804.32</v>
      </c>
    </row>
    <row r="94" spans="1:3">
      <c r="A94" s="26"/>
      <c r="B94" s="28" t="s">
        <v>111</v>
      </c>
      <c r="C94" s="22">
        <v>402.16</v>
      </c>
    </row>
    <row r="95" spans="1:3">
      <c r="A95" s="26"/>
      <c r="B95" s="29"/>
      <c r="C95" s="22">
        <v>0</v>
      </c>
    </row>
    <row r="96" spans="1:3">
      <c r="A96" s="21" t="s">
        <v>112</v>
      </c>
      <c r="B96" s="14" t="s">
        <v>113</v>
      </c>
      <c r="C96" s="22">
        <v>0</v>
      </c>
    </row>
    <row r="97" spans="1:3">
      <c r="A97" s="26"/>
      <c r="B97" s="30" t="s">
        <v>114</v>
      </c>
      <c r="C97" s="22">
        <v>0</v>
      </c>
    </row>
    <row r="98" spans="1:3">
      <c r="A98" s="26" t="s">
        <v>115</v>
      </c>
      <c r="B98" s="27" t="s">
        <v>116</v>
      </c>
      <c r="C98" s="22">
        <v>620.69000000000005</v>
      </c>
    </row>
    <row r="99" spans="1:3">
      <c r="A99" s="26" t="s">
        <v>117</v>
      </c>
      <c r="B99" s="27" t="s">
        <v>118</v>
      </c>
      <c r="C99" s="22">
        <v>523.4</v>
      </c>
    </row>
    <row r="100" spans="1:3">
      <c r="A100" s="26" t="s">
        <v>119</v>
      </c>
      <c r="B100" s="27" t="s">
        <v>120</v>
      </c>
      <c r="C100" s="22">
        <v>20.225999999999999</v>
      </c>
    </row>
    <row r="101" spans="1:3" ht="31.2">
      <c r="A101" s="21" t="s">
        <v>121</v>
      </c>
      <c r="B101" s="14" t="s">
        <v>122</v>
      </c>
      <c r="C101" s="22"/>
    </row>
    <row r="102" spans="1:3">
      <c r="A102" s="21"/>
      <c r="B102" s="28" t="s">
        <v>123</v>
      </c>
      <c r="C102" s="22">
        <v>663.48</v>
      </c>
    </row>
    <row r="103" spans="1:3">
      <c r="A103" s="21"/>
      <c r="B103" s="28" t="s">
        <v>124</v>
      </c>
      <c r="C103" s="22">
        <v>918.01</v>
      </c>
    </row>
    <row r="104" spans="1:3">
      <c r="A104" s="21"/>
      <c r="B104" s="28" t="s">
        <v>125</v>
      </c>
      <c r="C104" s="22">
        <v>20.225999999999999</v>
      </c>
    </row>
    <row r="105" spans="1:3">
      <c r="A105" s="26"/>
      <c r="B105" s="28" t="s">
        <v>126</v>
      </c>
      <c r="C105" s="22">
        <v>918.01</v>
      </c>
    </row>
    <row r="106" spans="1:3">
      <c r="A106" s="26"/>
      <c r="B106" s="28" t="s">
        <v>127</v>
      </c>
      <c r="C106" s="22">
        <v>20.225999999999999</v>
      </c>
    </row>
    <row r="107" spans="1:3">
      <c r="A107" s="26"/>
      <c r="B107" s="27" t="s">
        <v>128</v>
      </c>
      <c r="C107" s="22">
        <v>699.11</v>
      </c>
    </row>
    <row r="108" spans="1:3">
      <c r="A108" s="26"/>
      <c r="B108" s="27" t="s">
        <v>129</v>
      </c>
      <c r="C108" s="22">
        <v>699.11</v>
      </c>
    </row>
    <row r="109" spans="1:3">
      <c r="A109" s="26"/>
      <c r="B109" s="27" t="s">
        <v>130</v>
      </c>
      <c r="C109" s="22">
        <v>242.78</v>
      </c>
    </row>
    <row r="110" spans="1:3">
      <c r="A110" s="23" t="s">
        <v>131</v>
      </c>
      <c r="B110" s="14" t="s">
        <v>132</v>
      </c>
      <c r="C110" s="22"/>
    </row>
    <row r="111" spans="1:3">
      <c r="A111" s="21"/>
      <c r="B111" s="31" t="s">
        <v>133</v>
      </c>
      <c r="C111" s="22">
        <v>217.49</v>
      </c>
    </row>
    <row r="112" spans="1:3">
      <c r="A112" s="21"/>
      <c r="B112" s="29" t="s">
        <v>134</v>
      </c>
      <c r="C112" s="22">
        <v>244.4</v>
      </c>
    </row>
    <row r="113" spans="1:3">
      <c r="A113" s="21"/>
      <c r="B113" s="32" t="s">
        <v>135</v>
      </c>
      <c r="C113" s="22">
        <v>372.04999999999995</v>
      </c>
    </row>
    <row r="114" spans="1:3">
      <c r="A114" s="21"/>
      <c r="B114" s="4" t="s">
        <v>136</v>
      </c>
      <c r="C114" s="22">
        <v>296.62560000000002</v>
      </c>
    </row>
    <row r="115" spans="1:3">
      <c r="A115" s="21"/>
      <c r="B115" s="31" t="s">
        <v>137</v>
      </c>
      <c r="C115" s="22">
        <v>550.14</v>
      </c>
    </row>
    <row r="116" spans="1:3">
      <c r="A116" s="21"/>
      <c r="B116" s="31" t="s">
        <v>138</v>
      </c>
      <c r="C116" s="22">
        <v>653.76</v>
      </c>
    </row>
    <row r="117" spans="1:3">
      <c r="A117" s="21"/>
      <c r="B117" s="31" t="s">
        <v>139</v>
      </c>
      <c r="C117" s="22">
        <v>397.79</v>
      </c>
    </row>
    <row r="118" spans="1:3">
      <c r="A118" s="21"/>
      <c r="B118" s="14" t="s">
        <v>140</v>
      </c>
      <c r="C118" s="24">
        <f>SUM(C89:C117)</f>
        <v>11735.803599999997</v>
      </c>
    </row>
    <row r="119" spans="1:3">
      <c r="A119" s="25"/>
      <c r="B119" s="14" t="s">
        <v>155</v>
      </c>
      <c r="C119" s="24">
        <v>43787.358</v>
      </c>
    </row>
    <row r="120" spans="1:3">
      <c r="A120" s="7"/>
      <c r="B120" s="14" t="s">
        <v>156</v>
      </c>
      <c r="C120" s="24">
        <f>C40+C52+C65+C72+C76+C77+C86+C118+C119+C78</f>
        <v>261790.21110000001</v>
      </c>
    </row>
    <row r="121" spans="1:3" s="20" customFormat="1">
      <c r="A121" s="33"/>
      <c r="B121" s="34" t="s">
        <v>144</v>
      </c>
      <c r="C121" s="35">
        <v>185912.4</v>
      </c>
    </row>
    <row r="122" spans="1:3" s="19" customFormat="1">
      <c r="A122" s="36"/>
      <c r="B122" s="34" t="s">
        <v>145</v>
      </c>
      <c r="C122" s="35">
        <v>179499.71</v>
      </c>
    </row>
    <row r="123" spans="1:3" s="19" customFormat="1">
      <c r="A123" s="37"/>
      <c r="B123" s="34" t="s">
        <v>147</v>
      </c>
      <c r="C123" s="3">
        <f>C122-C120</f>
        <v>-82290.501100000023</v>
      </c>
    </row>
    <row r="124" spans="1:3" s="19" customFormat="1">
      <c r="A124" s="37"/>
      <c r="B124" s="34" t="s">
        <v>146</v>
      </c>
      <c r="C124" s="3">
        <f>C30+C123</f>
        <v>-238675.10470000005</v>
      </c>
    </row>
    <row r="125" spans="1:3" s="39" customFormat="1">
      <c r="A125" s="40"/>
      <c r="B125" s="40"/>
      <c r="C125" s="38"/>
    </row>
    <row r="126" spans="1:3" s="39" customFormat="1">
      <c r="A126" s="40"/>
      <c r="B126" s="40"/>
      <c r="C126" s="38"/>
    </row>
    <row r="127" spans="1:3" s="39" customFormat="1">
      <c r="A127" s="40"/>
      <c r="B127" s="40"/>
      <c r="C127" s="38"/>
    </row>
    <row r="128" spans="1:3" s="39" customFormat="1">
      <c r="A128" s="40"/>
      <c r="B128" s="40"/>
      <c r="C128" s="38"/>
    </row>
    <row r="129" spans="1:3" s="10" customFormat="1">
      <c r="C129" s="38"/>
    </row>
    <row r="130" spans="1:3" s="10" customFormat="1">
      <c r="A130" s="41"/>
      <c r="B130" s="41"/>
      <c r="C130" s="38"/>
    </row>
    <row r="131" spans="1:3" s="10" customFormat="1">
      <c r="C131" s="38"/>
    </row>
  </sheetData>
  <mergeCells count="8">
    <mergeCell ref="A128:B128"/>
    <mergeCell ref="A130:B130"/>
    <mergeCell ref="A125:B125"/>
    <mergeCell ref="A126:B126"/>
    <mergeCell ref="A26:B26"/>
    <mergeCell ref="A27:B27"/>
    <mergeCell ref="A28:B28"/>
    <mergeCell ref="A127:B127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2023-01-19T07:32:32Z</dcterms:created>
  <dcterms:modified xsi:type="dcterms:W3CDTF">2023-02-17T05:42:18Z</dcterms:modified>
</cp:coreProperties>
</file>