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496" windowHeight="1101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123" i="1"/>
  <c r="C122"/>
  <c r="C116"/>
  <c r="C94"/>
  <c r="C85"/>
  <c r="C82"/>
  <c r="C76"/>
  <c r="C66"/>
  <c r="C54"/>
  <c r="C49"/>
  <c r="B11"/>
  <c r="C119"/>
</calcChain>
</file>

<file path=xl/sharedStrings.xml><?xml version="1.0" encoding="utf-8"?>
<sst xmlns="http://schemas.openxmlformats.org/spreadsheetml/2006/main" count="153" uniqueCount="151">
  <si>
    <t>Перечень,периодичность работ, размер финансирования и размер платы</t>
  </si>
  <si>
    <t>ул.Мира, 55</t>
  </si>
  <si>
    <t xml:space="preserve">    Натуральные показатели и технические характеристики</t>
  </si>
  <si>
    <t>Общая площадь жилых и нежилых помещений</t>
  </si>
  <si>
    <t xml:space="preserve"> - общая площадь жилых помещеницй</t>
  </si>
  <si>
    <t xml:space="preserve"> - общая площадь нежилых помещеницй</t>
  </si>
  <si>
    <t>Уборочная площадь элементов л/клеток</t>
  </si>
  <si>
    <t>Уборочная площадь лестничных клеток</t>
  </si>
  <si>
    <t xml:space="preserve"> - нижних 2-х этажей</t>
  </si>
  <si>
    <t xml:space="preserve"> - выше 2-го этажа</t>
  </si>
  <si>
    <t>Численность проживающий людей</t>
  </si>
  <si>
    <t>Количество мусоропроводов</t>
  </si>
  <si>
    <t>Площадь мусороприемных камер</t>
  </si>
  <si>
    <t>Количество клапанов мусоропровода</t>
  </si>
  <si>
    <t>Площадь чердаков</t>
  </si>
  <si>
    <t>Площадь подвала (уборочная)</t>
  </si>
  <si>
    <t>Площадь  кровли и козырька (уборка снега, наледи, сосулек))</t>
  </si>
  <si>
    <t>Площадь придомовой территории (лето)</t>
  </si>
  <si>
    <t>Площадь проездов (механизированная уборка)</t>
  </si>
  <si>
    <t>Площадь для очистки от наледи и льда</t>
  </si>
  <si>
    <t>Количество общедомовых приборов тепла</t>
  </si>
  <si>
    <t>Количество общедомовых приборов воды</t>
  </si>
  <si>
    <t>Количество общедомовых приборов электроэнергии</t>
  </si>
  <si>
    <t>Норматив накопления ТКО (мусоропровод)</t>
  </si>
  <si>
    <t>Уборочная площадь газонов</t>
  </si>
  <si>
    <t>1.1.</t>
  </si>
  <si>
    <t>Влажное подметание лестничных площадок и маршей нижних 2-х этажей</t>
  </si>
  <si>
    <t>Влажное подметание лестничных площадок и маршей выше  2-го этажа</t>
  </si>
  <si>
    <t>1.2.</t>
  </si>
  <si>
    <t>Мытье лестничных площадок и маршей нижних 3-х эт.</t>
  </si>
  <si>
    <t>Мытье лестничных площадок и маршей выше 3-го этажа</t>
  </si>
  <si>
    <t>1.3.</t>
  </si>
  <si>
    <t>Влажная протирка стен, дверей, плафонов, оконных  решеток, отопит.приборов, чердачных лестниц, шкафов для эл. счетчиков, почтовых ящиков, радиаторов</t>
  </si>
  <si>
    <t>1.4.</t>
  </si>
  <si>
    <t>Мытье окон, подоконников и оконных откосов</t>
  </si>
  <si>
    <t>1.6.</t>
  </si>
  <si>
    <t>Очистка чердаков,  и подвалов от мусора</t>
  </si>
  <si>
    <t>Очистка кровли,  козырьков от снега, наледи, сосулек</t>
  </si>
  <si>
    <t xml:space="preserve">            ИТОГО по п. 1 :</t>
  </si>
  <si>
    <t>2. Содержание мусоропроводов</t>
  </si>
  <si>
    <t>2.1.</t>
  </si>
  <si>
    <t>Очистка и и дезинфекция клапанов</t>
  </si>
  <si>
    <t>2.2.</t>
  </si>
  <si>
    <t>Влажное подметание пола камер</t>
  </si>
  <si>
    <t>2.3.</t>
  </si>
  <si>
    <t>Удаление мусора из камер</t>
  </si>
  <si>
    <t xml:space="preserve">            ИТОГО по п. 2 :</t>
  </si>
  <si>
    <t>Подметание придомовой территории в летний период</t>
  </si>
  <si>
    <t>Уборка мусора с газона в летний период (листья и сучья)</t>
  </si>
  <si>
    <t>Уборка  газона (случайный мусор))</t>
  </si>
  <si>
    <t>Очистка урн</t>
  </si>
  <si>
    <t>Подметание снега выше 2-х см</t>
  </si>
  <si>
    <t>Подметание снега до 2-х см</t>
  </si>
  <si>
    <t xml:space="preserve">Сдвижка и подметание территории в зимний период (механизированная уборка) </t>
  </si>
  <si>
    <t xml:space="preserve">Посыпка пешеходных дорожек, крылец, входов, конт площадок, спусков в подвал противогололедными материалами </t>
  </si>
  <si>
    <t>Очистка пешеходных дорожек, отмостки, крылец, площадок у подъезда, конт площадок  и проездов вдоль бордюров шириной 0,5 м от наледи и льда</t>
  </si>
  <si>
    <t>Кошение газонов</t>
  </si>
  <si>
    <t xml:space="preserve">            ИТОГО по п. 3 :</t>
  </si>
  <si>
    <t>3.1.</t>
  </si>
  <si>
    <t>Ремонт, регулировка, промывка, испытание, консервация, расконсервация системы центрального отопления</t>
  </si>
  <si>
    <t xml:space="preserve"> - осмотр системы ЦО в подвале</t>
  </si>
  <si>
    <t xml:space="preserve"> - промывка трубопроводов системы ЦО</t>
  </si>
  <si>
    <t xml:space="preserve"> - испытание трубопроводов на прогрев</t>
  </si>
  <si>
    <t xml:space="preserve"> - консервация и расконсервация</t>
  </si>
  <si>
    <t xml:space="preserve"> - регулировка и наладка системы</t>
  </si>
  <si>
    <t xml:space="preserve"> - ликвидация воздушных пробок</t>
  </si>
  <si>
    <t>Замена ламп освещения подъездов, подвалов</t>
  </si>
  <si>
    <t>4.1.</t>
  </si>
  <si>
    <t>Проведение технических осмотров и устранение незначительных конструктивных элементов (прочистка вентканалов в пределах доступности при необходимости)</t>
  </si>
  <si>
    <t>Проведение технических осмотров, ремонтов и устранение незначительных неисправностей в системах водоснабжения, канализации</t>
  </si>
  <si>
    <t>Ершение  стояков</t>
  </si>
  <si>
    <t>Проведение технических осмотров, ремонтов и устранение незначительных неисправностей в системах  электроснабжения</t>
  </si>
  <si>
    <t>Диспетчерское обслуживание</t>
  </si>
  <si>
    <t xml:space="preserve">            ИТОГО по п. 5 :</t>
  </si>
  <si>
    <t>Обслуживание общедомовых приборов учета тепла</t>
  </si>
  <si>
    <t>Обслуживание общедомовых приборов учета воды</t>
  </si>
  <si>
    <t>Снятие и запись показаний, обработка информации и занесение в компьютер, передача данных энергоснабжающей организации (тепло)</t>
  </si>
  <si>
    <t>Снятие и запись показаний, обработка информации и занесение в компьютер, передача данных энергоснабжающей организации (вода)</t>
  </si>
  <si>
    <t>Снятие и запись показаний, обработка информации и занесение в компьютер, передача данных энергоснабжающей организации (эл.энергия)</t>
  </si>
  <si>
    <t>Текущий ремонт систем ВиК (непр.работы)</t>
  </si>
  <si>
    <t>переврезка радиаторов (квартира №2):</t>
  </si>
  <si>
    <t>а</t>
  </si>
  <si>
    <t>смена участка трубы ВГП Ду 15мм</t>
  </si>
  <si>
    <t>б</t>
  </si>
  <si>
    <t>смена сгона Ду 15мм (короткое поле)</t>
  </si>
  <si>
    <t>в</t>
  </si>
  <si>
    <t>смена контргайки Ду 15мм</t>
  </si>
  <si>
    <t>г</t>
  </si>
  <si>
    <t>сварочные работы</t>
  </si>
  <si>
    <t>уплотнение соединений (лен сантехнический, силиконовый герметик)</t>
  </si>
  <si>
    <t>устранение засора канализационного выпуска Ду 100мм</t>
  </si>
  <si>
    <t>откачка воды после устранения засора канализационного выпуска</t>
  </si>
  <si>
    <t>устранение засора канализационного выпуска Ду 100мм кв8</t>
  </si>
  <si>
    <t>переврезка радиаторов (квартира №4):</t>
  </si>
  <si>
    <t>смена сбросного вентиля на стояке отопления кв.4</t>
  </si>
  <si>
    <t xml:space="preserve">устранение засора канализационного выпуска Ду 100мм </t>
  </si>
  <si>
    <t xml:space="preserve"> 9.3</t>
  </si>
  <si>
    <t>Текущий ремонт  конструкт.элементов (непр.работы)</t>
  </si>
  <si>
    <t>очистка кровли от наледи и снега с перекидыванием в валы(промышл.альпинисты)</t>
  </si>
  <si>
    <t>укрепление дверного блока входа в подвал (со сверлением отверстий Ду 10мм)</t>
  </si>
  <si>
    <t>восстановление остекления лестничного марша (4 этаж)</t>
  </si>
  <si>
    <t>устранение течей кровли РИЗОЛИНОМ</t>
  </si>
  <si>
    <t>осмотр придомового освещения (по заявке жителей) с телевышки</t>
  </si>
  <si>
    <t xml:space="preserve">            ИТОГО по п. 9 :</t>
  </si>
  <si>
    <t>по управлению и обслуживанию</t>
  </si>
  <si>
    <t>МКД по ул.Мира 55</t>
  </si>
  <si>
    <t xml:space="preserve">Отчет за 2022 г. </t>
  </si>
  <si>
    <t>Результат на 01.01.2022 г. ("+" экономия, "-"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</si>
  <si>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</si>
  <si>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</si>
  <si>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</si>
  <si>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2022 год "+" - экономия "-" - перерасход</t>
  </si>
  <si>
    <r>
      <t xml:space="preserve">                 за жилое помещение  на  </t>
    </r>
    <r>
      <rPr>
        <b/>
        <sz val="12"/>
        <rFont val="Times New Roman"/>
        <family val="1"/>
        <charset val="204"/>
      </rPr>
      <t>2020</t>
    </r>
    <r>
      <rPr>
        <sz val="12"/>
        <rFont val="Times New Roman"/>
        <family val="1"/>
        <charset val="204"/>
      </rPr>
      <t xml:space="preserve"> МКД   по адресу:</t>
    </r>
  </si>
  <si>
    <t>1.5.</t>
  </si>
  <si>
    <t>1.7.</t>
  </si>
  <si>
    <t xml:space="preserve"> 1.8.</t>
  </si>
  <si>
    <t>1. Содержание помещений общего пользования</t>
  </si>
  <si>
    <t xml:space="preserve"> 3. Уборка придомовой территории, входящей в состав общего имущества</t>
  </si>
  <si>
    <t>4. Подготовка многоквартирного дома к сезонной эксплуатации</t>
  </si>
  <si>
    <t>3.2.</t>
  </si>
  <si>
    <t xml:space="preserve"> 3.3</t>
  </si>
  <si>
    <t xml:space="preserve"> 3.4</t>
  </si>
  <si>
    <t xml:space="preserve"> 3.5</t>
  </si>
  <si>
    <t xml:space="preserve"> 3.6 </t>
  </si>
  <si>
    <t xml:space="preserve"> 3.7</t>
  </si>
  <si>
    <t>3.8.</t>
  </si>
  <si>
    <t>3.9.</t>
  </si>
  <si>
    <t>3.10.</t>
  </si>
  <si>
    <t xml:space="preserve"> 4.2</t>
  </si>
  <si>
    <t>5. Проведение технических осмотров и мелкий ремонт</t>
  </si>
  <si>
    <t>5.1.</t>
  </si>
  <si>
    <t>5.2.</t>
  </si>
  <si>
    <t xml:space="preserve">5.3. </t>
  </si>
  <si>
    <t xml:space="preserve"> 5.4</t>
  </si>
  <si>
    <t>6.Аварийное обслуживание внутридомового инжен.сантехнич. и эл.технического оборудования</t>
  </si>
  <si>
    <t xml:space="preserve"> 6.1</t>
  </si>
  <si>
    <t xml:space="preserve">            ИТОГО по п. 6 :</t>
  </si>
  <si>
    <t>7.Дератизация</t>
  </si>
  <si>
    <t>8.Дезинсекция</t>
  </si>
  <si>
    <t>9. Поверка и обслуживание общедомовых приборов учета.</t>
  </si>
  <si>
    <t xml:space="preserve"> 9.1</t>
  </si>
  <si>
    <t xml:space="preserve"> 9.2</t>
  </si>
  <si>
    <t xml:space="preserve"> 9.4</t>
  </si>
  <si>
    <t xml:space="preserve"> 9.5</t>
  </si>
  <si>
    <t>10. Текущий ремонт   Непредвиденные работы</t>
  </si>
  <si>
    <t>10.1.</t>
  </si>
  <si>
    <t xml:space="preserve"> 10.1</t>
  </si>
  <si>
    <t xml:space="preserve">            ИТОГО по п. 10 :</t>
  </si>
  <si>
    <t>11.Обслуживание запирающих устройства и антенн</t>
  </si>
  <si>
    <t>12.Управление многоквартирным домом</t>
  </si>
  <si>
    <t xml:space="preserve">   Сумма затрат по дому  :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</si>
</sst>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1" applyFont="1" applyFill="1" applyAlignment="1">
      <alignment wrapText="1"/>
    </xf>
    <xf numFmtId="0" fontId="4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2" fontId="3" fillId="0" borderId="1" xfId="2" applyNumberFormat="1" applyFont="1" applyFill="1" applyBorder="1" applyAlignment="1">
      <alignment wrapText="1"/>
    </xf>
    <xf numFmtId="2" fontId="4" fillId="0" borderId="0" xfId="1" applyNumberFormat="1" applyFont="1"/>
    <xf numFmtId="0" fontId="4" fillId="0" borderId="0" xfId="1" applyFont="1"/>
    <xf numFmtId="0" fontId="4" fillId="0" borderId="0" xfId="0" applyFont="1" applyBorder="1" applyAlignment="1">
      <alignment vertical="center"/>
    </xf>
    <xf numFmtId="2" fontId="3" fillId="0" borderId="1" xfId="2" applyNumberFormat="1" applyFont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wrapText="1"/>
    </xf>
    <xf numFmtId="0" fontId="4" fillId="0" borderId="0" xfId="0" applyNumberFormat="1" applyFont="1" applyBorder="1" applyAlignment="1">
      <alignment horizontal="left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1"/>
  <sheetViews>
    <sheetView tabSelected="1" topLeftCell="A104" workbookViewId="0">
      <selection activeCell="B121" sqref="B121"/>
    </sheetView>
  </sheetViews>
  <sheetFormatPr defaultRowHeight="15.6"/>
  <cols>
    <col min="1" max="1" width="7.109375" style="46" customWidth="1"/>
    <col min="2" max="2" width="77.21875" style="22" customWidth="1"/>
    <col min="3" max="3" width="16.109375" style="22" customWidth="1"/>
    <col min="4" max="200" width="8.88671875" style="22"/>
    <col min="201" max="201" width="4.109375" style="22" customWidth="1"/>
    <col min="202" max="202" width="52.6640625" style="22" customWidth="1"/>
    <col min="203" max="203" width="9" style="22" customWidth="1"/>
    <col min="204" max="204" width="7.44140625" style="22" customWidth="1"/>
    <col min="205" max="205" width="8.6640625" style="22" customWidth="1"/>
    <col min="206" max="206" width="6.6640625" style="22" customWidth="1"/>
    <col min="207" max="207" width="6.5546875" style="22" customWidth="1"/>
    <col min="208" max="208" width="7.33203125" style="22" customWidth="1"/>
    <col min="209" max="214" width="9.109375" style="22" customWidth="1"/>
    <col min="215" max="215" width="8.5546875" style="22" customWidth="1"/>
    <col min="216" max="248" width="9.109375" style="22" customWidth="1"/>
    <col min="249" max="16384" width="8.88671875" style="22"/>
  </cols>
  <sheetData>
    <row r="1" spans="1:2" ht="15" hidden="1" customHeight="1"/>
    <row r="2" spans="1:2" ht="15" hidden="1" customHeight="1"/>
    <row r="3" spans="1:2" hidden="1">
      <c r="A3" s="47"/>
      <c r="B3" s="23" t="s">
        <v>0</v>
      </c>
    </row>
    <row r="4" spans="1:2" hidden="1">
      <c r="A4" s="47"/>
      <c r="B4" s="23" t="s">
        <v>112</v>
      </c>
    </row>
    <row r="5" spans="1:2" ht="16.2" hidden="1">
      <c r="A5" s="47"/>
      <c r="B5" s="24" t="s">
        <v>1</v>
      </c>
    </row>
    <row r="6" spans="1:2" ht="15" hidden="1" customHeight="1">
      <c r="A6" s="48"/>
      <c r="B6" s="25"/>
    </row>
    <row r="7" spans="1:2" ht="15" hidden="1" customHeight="1">
      <c r="A7" s="49"/>
      <c r="B7" s="26"/>
    </row>
    <row r="8" spans="1:2" ht="15" hidden="1" customHeight="1">
      <c r="A8" s="49"/>
      <c r="B8" s="26"/>
    </row>
    <row r="9" spans="1:2" ht="3.75" hidden="1" customHeight="1">
      <c r="A9" s="49"/>
      <c r="B9" s="26"/>
    </row>
    <row r="10" spans="1:2" ht="15" hidden="1" customHeight="1">
      <c r="A10" s="50"/>
      <c r="B10" s="27"/>
    </row>
    <row r="11" spans="1:2" hidden="1">
      <c r="A11" s="28">
        <v>1</v>
      </c>
      <c r="B11" s="28">
        <f>A11+1</f>
        <v>2</v>
      </c>
    </row>
    <row r="12" spans="1:2" ht="16.2" hidden="1">
      <c r="A12" s="28"/>
      <c r="B12" s="29" t="s">
        <v>2</v>
      </c>
    </row>
    <row r="13" spans="1:2" hidden="1">
      <c r="A13" s="30">
        <v>1</v>
      </c>
      <c r="B13" s="31" t="s">
        <v>3</v>
      </c>
    </row>
    <row r="14" spans="1:2" hidden="1">
      <c r="A14" s="30"/>
      <c r="B14" s="32" t="s">
        <v>4</v>
      </c>
    </row>
    <row r="15" spans="1:2" hidden="1">
      <c r="A15" s="30"/>
      <c r="B15" s="32" t="s">
        <v>5</v>
      </c>
    </row>
    <row r="16" spans="1:2" hidden="1">
      <c r="A16" s="30">
        <v>2</v>
      </c>
      <c r="B16" s="32" t="s">
        <v>6</v>
      </c>
    </row>
    <row r="17" spans="1:2" ht="10.5" hidden="1" customHeight="1">
      <c r="A17" s="30"/>
      <c r="B17" s="32" t="s">
        <v>7</v>
      </c>
    </row>
    <row r="18" spans="1:2" ht="11.25" hidden="1" customHeight="1">
      <c r="A18" s="30"/>
      <c r="B18" s="32" t="s">
        <v>8</v>
      </c>
    </row>
    <row r="19" spans="1:2" hidden="1">
      <c r="A19" s="30"/>
      <c r="B19" s="32" t="s">
        <v>9</v>
      </c>
    </row>
    <row r="20" spans="1:2" hidden="1">
      <c r="A20" s="30">
        <v>3</v>
      </c>
      <c r="B20" s="32" t="s">
        <v>10</v>
      </c>
    </row>
    <row r="21" spans="1:2" hidden="1">
      <c r="A21" s="30"/>
      <c r="B21" s="32" t="s">
        <v>11</v>
      </c>
    </row>
    <row r="22" spans="1:2" hidden="1">
      <c r="A22" s="30">
        <v>4</v>
      </c>
      <c r="B22" s="32" t="s">
        <v>12</v>
      </c>
    </row>
    <row r="23" spans="1:2" hidden="1">
      <c r="A23" s="30">
        <v>5</v>
      </c>
      <c r="B23" s="32" t="s">
        <v>13</v>
      </c>
    </row>
    <row r="24" spans="1:2" hidden="1">
      <c r="A24" s="30">
        <v>7</v>
      </c>
      <c r="B24" s="32" t="s">
        <v>14</v>
      </c>
    </row>
    <row r="25" spans="1:2" hidden="1">
      <c r="A25" s="30">
        <v>8</v>
      </c>
      <c r="B25" s="32" t="s">
        <v>15</v>
      </c>
    </row>
    <row r="26" spans="1:2" hidden="1">
      <c r="A26" s="30">
        <v>9</v>
      </c>
      <c r="B26" s="32" t="s">
        <v>16</v>
      </c>
    </row>
    <row r="27" spans="1:2" hidden="1">
      <c r="A27" s="33">
        <v>10</v>
      </c>
      <c r="B27" s="34" t="s">
        <v>17</v>
      </c>
    </row>
    <row r="28" spans="1:2" hidden="1">
      <c r="A28" s="33">
        <v>11</v>
      </c>
      <c r="B28" s="34" t="s">
        <v>18</v>
      </c>
    </row>
    <row r="29" spans="1:2" hidden="1">
      <c r="A29" s="33">
        <v>12</v>
      </c>
      <c r="B29" s="34" t="s">
        <v>19</v>
      </c>
    </row>
    <row r="30" spans="1:2" hidden="1">
      <c r="A30" s="33">
        <v>13</v>
      </c>
      <c r="B30" s="34" t="s">
        <v>20</v>
      </c>
    </row>
    <row r="31" spans="1:2" hidden="1">
      <c r="A31" s="33">
        <v>14</v>
      </c>
      <c r="B31" s="34" t="s">
        <v>21</v>
      </c>
    </row>
    <row r="32" spans="1:2" hidden="1">
      <c r="A32" s="33"/>
      <c r="B32" s="34" t="s">
        <v>22</v>
      </c>
    </row>
    <row r="33" spans="1:3" hidden="1">
      <c r="A33" s="33">
        <v>17</v>
      </c>
      <c r="B33" s="34" t="s">
        <v>23</v>
      </c>
    </row>
    <row r="34" spans="1:3" hidden="1">
      <c r="A34" s="33">
        <v>19</v>
      </c>
      <c r="B34" s="34" t="s">
        <v>24</v>
      </c>
    </row>
    <row r="35" spans="1:3" s="2" customFormat="1">
      <c r="A35" s="52" t="s">
        <v>106</v>
      </c>
      <c r="B35" s="52"/>
      <c r="C35" s="1"/>
    </row>
    <row r="36" spans="1:3" s="2" customFormat="1">
      <c r="A36" s="52" t="s">
        <v>104</v>
      </c>
      <c r="B36" s="52"/>
      <c r="C36" s="1"/>
    </row>
    <row r="37" spans="1:3" s="2" customFormat="1">
      <c r="A37" s="52" t="s">
        <v>105</v>
      </c>
      <c r="B37" s="52"/>
      <c r="C37" s="1"/>
    </row>
    <row r="38" spans="1:3" s="2" customFormat="1">
      <c r="A38" s="3"/>
      <c r="B38" s="3"/>
      <c r="C38" s="1"/>
    </row>
    <row r="39" spans="1:3" s="7" customFormat="1" ht="16.2">
      <c r="A39" s="4"/>
      <c r="B39" s="5" t="s">
        <v>107</v>
      </c>
      <c r="C39" s="6">
        <v>3271.9739400000253</v>
      </c>
    </row>
    <row r="40" spans="1:3" s="35" customFormat="1">
      <c r="A40" s="10"/>
      <c r="B40" s="13" t="s">
        <v>116</v>
      </c>
      <c r="C40" s="9"/>
    </row>
    <row r="41" spans="1:3" s="35" customFormat="1" ht="24.6" customHeight="1">
      <c r="A41" s="10" t="s">
        <v>25</v>
      </c>
      <c r="B41" s="11" t="s">
        <v>26</v>
      </c>
      <c r="C41" s="12">
        <v>17523.089999999997</v>
      </c>
    </row>
    <row r="42" spans="1:3" s="35" customFormat="1" ht="19.2" customHeight="1">
      <c r="A42" s="10" t="s">
        <v>28</v>
      </c>
      <c r="B42" s="11" t="s">
        <v>27</v>
      </c>
      <c r="C42" s="12">
        <v>6185.0880000000016</v>
      </c>
    </row>
    <row r="43" spans="1:3" s="35" customFormat="1" ht="21" customHeight="1">
      <c r="A43" s="10" t="s">
        <v>31</v>
      </c>
      <c r="B43" s="8" t="s">
        <v>29</v>
      </c>
      <c r="C43" s="12">
        <v>14240.483999999995</v>
      </c>
    </row>
    <row r="44" spans="1:3" s="35" customFormat="1" ht="24" customHeight="1">
      <c r="A44" s="10" t="s">
        <v>33</v>
      </c>
      <c r="B44" s="8" t="s">
        <v>30</v>
      </c>
      <c r="C44" s="12">
        <v>10345.295999999998</v>
      </c>
    </row>
    <row r="45" spans="1:3" s="35" customFormat="1" ht="46.8">
      <c r="A45" s="10" t="s">
        <v>113</v>
      </c>
      <c r="B45" s="8" t="s">
        <v>32</v>
      </c>
      <c r="C45" s="12">
        <v>3236.9070000000002</v>
      </c>
    </row>
    <row r="46" spans="1:3" s="35" customFormat="1">
      <c r="A46" s="10" t="s">
        <v>35</v>
      </c>
      <c r="B46" s="8" t="s">
        <v>34</v>
      </c>
      <c r="C46" s="12">
        <v>293.74799999999999</v>
      </c>
    </row>
    <row r="47" spans="1:3" s="35" customFormat="1" ht="12.75" customHeight="1">
      <c r="A47" s="10" t="s">
        <v>114</v>
      </c>
      <c r="B47" s="8" t="s">
        <v>36</v>
      </c>
      <c r="C47" s="12">
        <v>0</v>
      </c>
    </row>
    <row r="48" spans="1:3" s="35" customFormat="1" ht="14.25" customHeight="1">
      <c r="A48" s="10" t="s">
        <v>115</v>
      </c>
      <c r="B48" s="8" t="s">
        <v>37</v>
      </c>
      <c r="C48" s="12">
        <v>0</v>
      </c>
    </row>
    <row r="49" spans="1:3" s="35" customFormat="1" ht="12" customHeight="1">
      <c r="A49" s="10"/>
      <c r="B49" s="13" t="s">
        <v>38</v>
      </c>
      <c r="C49" s="14">
        <f>SUM(C41:C48)</f>
        <v>51824.612999999998</v>
      </c>
    </row>
    <row r="50" spans="1:3" s="35" customFormat="1">
      <c r="A50" s="10"/>
      <c r="B50" s="51" t="s">
        <v>39</v>
      </c>
      <c r="C50" s="12"/>
    </row>
    <row r="51" spans="1:3" s="35" customFormat="1" ht="14.25" customHeight="1">
      <c r="A51" s="10" t="s">
        <v>40</v>
      </c>
      <c r="B51" s="8" t="s">
        <v>41</v>
      </c>
      <c r="C51" s="12">
        <v>1006.8199999999997</v>
      </c>
    </row>
    <row r="52" spans="1:3" s="35" customFormat="1">
      <c r="A52" s="10" t="s">
        <v>42</v>
      </c>
      <c r="B52" s="8" t="s">
        <v>43</v>
      </c>
      <c r="C52" s="12">
        <v>1487.7720000000002</v>
      </c>
    </row>
    <row r="53" spans="1:3" s="35" customFormat="1" ht="21.75" customHeight="1">
      <c r="A53" s="10" t="s">
        <v>44</v>
      </c>
      <c r="B53" s="8" t="s">
        <v>45</v>
      </c>
      <c r="C53" s="12">
        <v>4590.5745600000009</v>
      </c>
    </row>
    <row r="54" spans="1:3" s="35" customFormat="1" ht="16.2" customHeight="1">
      <c r="A54" s="10"/>
      <c r="B54" s="13" t="s">
        <v>46</v>
      </c>
      <c r="C54" s="14">
        <f>SUM(C51:C53)</f>
        <v>7085.1665600000006</v>
      </c>
    </row>
    <row r="55" spans="1:3" s="35" customFormat="1" ht="18.600000000000001" customHeight="1">
      <c r="A55" s="10"/>
      <c r="B55" s="13" t="s">
        <v>117</v>
      </c>
      <c r="C55" s="12"/>
    </row>
    <row r="56" spans="1:3" s="35" customFormat="1">
      <c r="A56" s="10" t="s">
        <v>58</v>
      </c>
      <c r="B56" s="11" t="s">
        <v>47</v>
      </c>
      <c r="C56" s="12">
        <v>5495.0460000000003</v>
      </c>
    </row>
    <row r="57" spans="1:3" s="35" customFormat="1">
      <c r="A57" s="15" t="s">
        <v>119</v>
      </c>
      <c r="B57" s="11" t="s">
        <v>48</v>
      </c>
      <c r="C57" s="12">
        <v>539.72799999999995</v>
      </c>
    </row>
    <row r="58" spans="1:3" s="35" customFormat="1">
      <c r="A58" s="15" t="s">
        <v>120</v>
      </c>
      <c r="B58" s="11" t="s">
        <v>49</v>
      </c>
      <c r="C58" s="12">
        <v>3580.4159999999997</v>
      </c>
    </row>
    <row r="59" spans="1:3" s="35" customFormat="1">
      <c r="A59" s="15" t="s">
        <v>121</v>
      </c>
      <c r="B59" s="11" t="s">
        <v>50</v>
      </c>
      <c r="C59" s="12">
        <v>1303.48</v>
      </c>
    </row>
    <row r="60" spans="1:3" s="35" customFormat="1">
      <c r="A60" s="15" t="s">
        <v>122</v>
      </c>
      <c r="B60" s="11" t="s">
        <v>51</v>
      </c>
      <c r="C60" s="12">
        <v>8842.6239999999998</v>
      </c>
    </row>
    <row r="61" spans="1:3" s="35" customFormat="1" ht="21.75" customHeight="1">
      <c r="A61" s="15" t="s">
        <v>123</v>
      </c>
      <c r="B61" s="11" t="s">
        <v>52</v>
      </c>
      <c r="C61" s="12">
        <v>8124.2720000000008</v>
      </c>
    </row>
    <row r="62" spans="1:3" s="35" customFormat="1" ht="31.2">
      <c r="A62" s="10" t="s">
        <v>124</v>
      </c>
      <c r="B62" s="11" t="s">
        <v>53</v>
      </c>
      <c r="C62" s="12">
        <v>2268</v>
      </c>
    </row>
    <row r="63" spans="1:3" s="35" customFormat="1" ht="30.6" customHeight="1">
      <c r="A63" s="10" t="s">
        <v>125</v>
      </c>
      <c r="B63" s="11" t="s">
        <v>54</v>
      </c>
      <c r="C63" s="12">
        <v>217.02899999999997</v>
      </c>
    </row>
    <row r="64" spans="1:3" s="35" customFormat="1" ht="34.799999999999997" customHeight="1">
      <c r="A64" s="10" t="s">
        <v>126</v>
      </c>
      <c r="B64" s="11" t="s">
        <v>55</v>
      </c>
      <c r="C64" s="12">
        <v>3142.5030000000002</v>
      </c>
    </row>
    <row r="65" spans="1:3" s="35" customFormat="1">
      <c r="A65" s="10" t="s">
        <v>127</v>
      </c>
      <c r="B65" s="11" t="s">
        <v>56</v>
      </c>
      <c r="C65" s="12">
        <v>759.81600000000003</v>
      </c>
    </row>
    <row r="66" spans="1:3" s="35" customFormat="1">
      <c r="A66" s="10"/>
      <c r="B66" s="13" t="s">
        <v>57</v>
      </c>
      <c r="C66" s="14">
        <f>SUM(C56:C65)</f>
        <v>34272.913999999997</v>
      </c>
    </row>
    <row r="67" spans="1:3" s="35" customFormat="1">
      <c r="A67" s="10"/>
      <c r="B67" s="13" t="s">
        <v>118</v>
      </c>
      <c r="C67" s="12"/>
    </row>
    <row r="68" spans="1:3" s="35" customFormat="1" ht="32.25" customHeight="1">
      <c r="A68" s="10" t="s">
        <v>67</v>
      </c>
      <c r="B68" s="11" t="s">
        <v>59</v>
      </c>
      <c r="C68" s="12"/>
    </row>
    <row r="69" spans="1:3" s="35" customFormat="1" ht="14.25" customHeight="1">
      <c r="A69" s="10"/>
      <c r="B69" s="11" t="s">
        <v>60</v>
      </c>
      <c r="C69" s="12">
        <v>387.77800000000002</v>
      </c>
    </row>
    <row r="70" spans="1:3" s="35" customFormat="1" ht="14.25" customHeight="1">
      <c r="A70" s="10"/>
      <c r="B70" s="11" t="s">
        <v>61</v>
      </c>
      <c r="C70" s="12">
        <v>23772.800000000003</v>
      </c>
    </row>
    <row r="71" spans="1:3" s="35" customFormat="1" ht="14.25" customHeight="1">
      <c r="A71" s="10"/>
      <c r="B71" s="11" t="s">
        <v>62</v>
      </c>
      <c r="C71" s="12">
        <v>3375.54</v>
      </c>
    </row>
    <row r="72" spans="1:3" s="35" customFormat="1" ht="14.25" customHeight="1">
      <c r="A72" s="10"/>
      <c r="B72" s="11" t="s">
        <v>63</v>
      </c>
      <c r="C72" s="12">
        <v>1787.4569999999999</v>
      </c>
    </row>
    <row r="73" spans="1:3" s="35" customFormat="1" ht="14.25" customHeight="1">
      <c r="A73" s="10"/>
      <c r="B73" s="11" t="s">
        <v>64</v>
      </c>
      <c r="C73" s="12">
        <v>128.31</v>
      </c>
    </row>
    <row r="74" spans="1:3" s="35" customFormat="1" ht="14.25" customHeight="1">
      <c r="A74" s="10"/>
      <c r="B74" s="11" t="s">
        <v>65</v>
      </c>
      <c r="C74" s="12">
        <v>1188.5999999999999</v>
      </c>
    </row>
    <row r="75" spans="1:3" s="35" customFormat="1">
      <c r="A75" s="10" t="s">
        <v>128</v>
      </c>
      <c r="B75" s="11" t="s">
        <v>66</v>
      </c>
      <c r="C75" s="12">
        <v>480.43999999999994</v>
      </c>
    </row>
    <row r="76" spans="1:3" s="35" customFormat="1">
      <c r="A76" s="10"/>
      <c r="B76" s="13" t="s">
        <v>57</v>
      </c>
      <c r="C76" s="14">
        <f>SUM(C69:C75)</f>
        <v>31120.924999999999</v>
      </c>
    </row>
    <row r="77" spans="1:3" s="35" customFormat="1">
      <c r="A77" s="10"/>
      <c r="B77" s="13" t="s">
        <v>129</v>
      </c>
      <c r="C77" s="12"/>
    </row>
    <row r="78" spans="1:3" s="35" customFormat="1" ht="46.8">
      <c r="A78" s="10" t="s">
        <v>130</v>
      </c>
      <c r="B78" s="11" t="s">
        <v>68</v>
      </c>
      <c r="C78" s="12">
        <v>2219.556</v>
      </c>
    </row>
    <row r="79" spans="1:3" s="35" customFormat="1" ht="31.2">
      <c r="A79" s="10" t="s">
        <v>131</v>
      </c>
      <c r="B79" s="11" t="s">
        <v>69</v>
      </c>
      <c r="C79" s="12">
        <v>6568.6859999999997</v>
      </c>
    </row>
    <row r="80" spans="1:3" s="35" customFormat="1">
      <c r="A80" s="10" t="s">
        <v>132</v>
      </c>
      <c r="B80" s="11" t="s">
        <v>70</v>
      </c>
      <c r="C80" s="12">
        <v>819.8</v>
      </c>
    </row>
    <row r="81" spans="1:3" s="35" customFormat="1" ht="36" customHeight="1">
      <c r="A81" s="10" t="s">
        <v>133</v>
      </c>
      <c r="B81" s="11" t="s">
        <v>71</v>
      </c>
      <c r="C81" s="12">
        <v>5388.9219999999996</v>
      </c>
    </row>
    <row r="82" spans="1:3" s="35" customFormat="1">
      <c r="A82" s="10"/>
      <c r="B82" s="13" t="s">
        <v>73</v>
      </c>
      <c r="C82" s="14">
        <f>SUM(C78:C81)</f>
        <v>14996.964</v>
      </c>
    </row>
    <row r="83" spans="1:3" s="35" customFormat="1" ht="35.25" customHeight="1">
      <c r="A83" s="16"/>
      <c r="B83" s="13" t="s">
        <v>134</v>
      </c>
      <c r="C83" s="12">
        <v>12237.551999999998</v>
      </c>
    </row>
    <row r="84" spans="1:3" s="35" customFormat="1">
      <c r="A84" s="10" t="s">
        <v>135</v>
      </c>
      <c r="B84" s="8" t="s">
        <v>72</v>
      </c>
      <c r="C84" s="12">
        <v>3419.3159999999998</v>
      </c>
    </row>
    <row r="85" spans="1:3" s="35" customFormat="1">
      <c r="A85" s="16"/>
      <c r="B85" s="13" t="s">
        <v>136</v>
      </c>
      <c r="C85" s="14">
        <f>SUM(C83:C84)</f>
        <v>15656.867999999999</v>
      </c>
    </row>
    <row r="86" spans="1:3" s="35" customFormat="1">
      <c r="A86" s="16"/>
      <c r="B86" s="13" t="s">
        <v>137</v>
      </c>
      <c r="C86" s="14">
        <v>1759.1879999999996</v>
      </c>
    </row>
    <row r="87" spans="1:3" s="35" customFormat="1" ht="17.399999999999999" customHeight="1">
      <c r="A87" s="16"/>
      <c r="B87" s="13" t="s">
        <v>138</v>
      </c>
      <c r="C87" s="14">
        <v>1707.1689999999999</v>
      </c>
    </row>
    <row r="88" spans="1:3" s="35" customFormat="1" ht="18.600000000000001" customHeight="1">
      <c r="A88" s="16"/>
      <c r="B88" s="51" t="s">
        <v>139</v>
      </c>
      <c r="C88" s="12"/>
    </row>
    <row r="89" spans="1:3" s="35" customFormat="1">
      <c r="A89" s="10" t="s">
        <v>140</v>
      </c>
      <c r="B89" s="8" t="s">
        <v>74</v>
      </c>
      <c r="C89" s="12">
        <v>4800.12</v>
      </c>
    </row>
    <row r="90" spans="1:3" s="35" customFormat="1" ht="18.600000000000001" customHeight="1">
      <c r="A90" s="10" t="s">
        <v>141</v>
      </c>
      <c r="B90" s="8" t="s">
        <v>75</v>
      </c>
      <c r="C90" s="12">
        <v>3616.9800000000005</v>
      </c>
    </row>
    <row r="91" spans="1:3" s="35" customFormat="1" ht="37.5" customHeight="1">
      <c r="A91" s="10" t="s">
        <v>96</v>
      </c>
      <c r="B91" s="8" t="s">
        <v>76</v>
      </c>
      <c r="C91" s="12">
        <v>3521.579999999999</v>
      </c>
    </row>
    <row r="92" spans="1:3" s="35" customFormat="1" ht="33.75" customHeight="1">
      <c r="A92" s="10" t="s">
        <v>142</v>
      </c>
      <c r="B92" s="8" t="s">
        <v>77</v>
      </c>
      <c r="C92" s="12">
        <v>3521.579999999999</v>
      </c>
    </row>
    <row r="93" spans="1:3" s="35" customFormat="1" ht="31.2">
      <c r="A93" s="10" t="s">
        <v>143</v>
      </c>
      <c r="B93" s="8" t="s">
        <v>78</v>
      </c>
      <c r="C93" s="12">
        <v>3521.579999999999</v>
      </c>
    </row>
    <row r="94" spans="1:3" s="35" customFormat="1">
      <c r="A94" s="10"/>
      <c r="B94" s="13" t="s">
        <v>103</v>
      </c>
      <c r="C94" s="14">
        <f>SUM(C89:C93)</f>
        <v>18981.839999999997</v>
      </c>
    </row>
    <row r="95" spans="1:3" s="36" customFormat="1">
      <c r="A95" s="10"/>
      <c r="B95" s="13" t="s">
        <v>144</v>
      </c>
      <c r="C95" s="17"/>
    </row>
    <row r="96" spans="1:3" s="36" customFormat="1">
      <c r="A96" s="10" t="s">
        <v>145</v>
      </c>
      <c r="B96" s="8" t="s">
        <v>79</v>
      </c>
      <c r="C96" s="17">
        <v>0</v>
      </c>
    </row>
    <row r="97" spans="1:3" s="36" customFormat="1">
      <c r="A97" s="10"/>
      <c r="B97" s="13" t="s">
        <v>80</v>
      </c>
      <c r="C97" s="17">
        <v>0</v>
      </c>
    </row>
    <row r="98" spans="1:3" s="36" customFormat="1">
      <c r="A98" s="10" t="s">
        <v>81</v>
      </c>
      <c r="B98" s="8" t="s">
        <v>82</v>
      </c>
      <c r="C98" s="17">
        <v>969.76</v>
      </c>
    </row>
    <row r="99" spans="1:3" s="36" customFormat="1">
      <c r="A99" s="10" t="s">
        <v>83</v>
      </c>
      <c r="B99" s="8" t="s">
        <v>84</v>
      </c>
      <c r="C99" s="17">
        <v>399.42</v>
      </c>
    </row>
    <row r="100" spans="1:3" s="36" customFormat="1">
      <c r="A100" s="10" t="s">
        <v>85</v>
      </c>
      <c r="B100" s="8" t="s">
        <v>86</v>
      </c>
      <c r="C100" s="17">
        <v>140.80000000000001</v>
      </c>
    </row>
    <row r="101" spans="1:3" s="36" customFormat="1">
      <c r="A101" s="10" t="s">
        <v>87</v>
      </c>
      <c r="B101" s="8" t="s">
        <v>88</v>
      </c>
      <c r="C101" s="17">
        <v>3317.4</v>
      </c>
    </row>
    <row r="102" spans="1:3" s="36" customFormat="1" ht="15.75" customHeight="1">
      <c r="A102" s="10"/>
      <c r="B102" s="8" t="s">
        <v>89</v>
      </c>
      <c r="C102" s="17">
        <v>202.26</v>
      </c>
    </row>
    <row r="103" spans="1:3" s="36" customFormat="1">
      <c r="A103" s="10"/>
      <c r="B103" s="8" t="s">
        <v>90</v>
      </c>
      <c r="C103" s="17">
        <v>0</v>
      </c>
    </row>
    <row r="104" spans="1:3" s="36" customFormat="1">
      <c r="A104" s="10"/>
      <c r="B104" s="8" t="s">
        <v>91</v>
      </c>
      <c r="C104" s="17">
        <v>1322.25</v>
      </c>
    </row>
    <row r="105" spans="1:3" s="36" customFormat="1">
      <c r="A105" s="10"/>
      <c r="B105" s="8" t="s">
        <v>92</v>
      </c>
      <c r="C105" s="17">
        <v>0</v>
      </c>
    </row>
    <row r="106" spans="1:3" s="36" customFormat="1">
      <c r="A106" s="10"/>
      <c r="B106" s="13" t="s">
        <v>93</v>
      </c>
      <c r="C106" s="17">
        <v>0</v>
      </c>
    </row>
    <row r="107" spans="1:3" s="36" customFormat="1">
      <c r="A107" s="10"/>
      <c r="B107" s="8" t="s">
        <v>82</v>
      </c>
      <c r="C107" s="17">
        <v>969.76</v>
      </c>
    </row>
    <row r="108" spans="1:3" s="36" customFormat="1">
      <c r="A108" s="10"/>
      <c r="B108" s="8" t="s">
        <v>94</v>
      </c>
      <c r="C108" s="17">
        <v>1398.22</v>
      </c>
    </row>
    <row r="109" spans="1:3" s="36" customFormat="1">
      <c r="A109" s="10"/>
      <c r="B109" s="8" t="s">
        <v>95</v>
      </c>
      <c r="C109" s="17">
        <v>0</v>
      </c>
    </row>
    <row r="110" spans="1:3" s="36" customFormat="1" ht="15" customHeight="1">
      <c r="A110" s="10" t="s">
        <v>146</v>
      </c>
      <c r="B110" s="8" t="s">
        <v>97</v>
      </c>
      <c r="C110" s="17">
        <v>0</v>
      </c>
    </row>
    <row r="111" spans="1:3" s="36" customFormat="1" ht="33" customHeight="1">
      <c r="A111" s="10"/>
      <c r="B111" s="8" t="s">
        <v>98</v>
      </c>
      <c r="C111" s="17">
        <v>18700</v>
      </c>
    </row>
    <row r="112" spans="1:3" s="36" customFormat="1" ht="27" customHeight="1">
      <c r="A112" s="10"/>
      <c r="B112" s="8" t="s">
        <v>99</v>
      </c>
      <c r="C112" s="17">
        <v>197.37</v>
      </c>
    </row>
    <row r="113" spans="1:6" s="37" customFormat="1" ht="15" customHeight="1">
      <c r="A113" s="10"/>
      <c r="B113" s="18" t="s">
        <v>100</v>
      </c>
      <c r="C113" s="17">
        <v>214.26579999999998</v>
      </c>
    </row>
    <row r="114" spans="1:6" s="37" customFormat="1" ht="16.2" customHeight="1">
      <c r="A114" s="10"/>
      <c r="B114" s="18" t="s">
        <v>101</v>
      </c>
      <c r="C114" s="17">
        <v>937.73</v>
      </c>
    </row>
    <row r="115" spans="1:6" s="37" customFormat="1" ht="15" customHeight="1">
      <c r="A115" s="10"/>
      <c r="B115" s="19" t="s">
        <v>102</v>
      </c>
      <c r="C115" s="17">
        <v>720</v>
      </c>
    </row>
    <row r="116" spans="1:6" s="36" customFormat="1" ht="13.5" customHeight="1">
      <c r="A116" s="16"/>
      <c r="B116" s="13" t="s">
        <v>147</v>
      </c>
      <c r="C116" s="14">
        <f>SUM(C96:C115)</f>
        <v>29489.235800000002</v>
      </c>
    </row>
    <row r="117" spans="1:6" s="35" customFormat="1" ht="17.399999999999999" customHeight="1">
      <c r="A117" s="16"/>
      <c r="B117" s="13" t="s">
        <v>148</v>
      </c>
      <c r="C117" s="14">
        <v>5998.8</v>
      </c>
    </row>
    <row r="118" spans="1:6" s="35" customFormat="1" ht="21.6" customHeight="1">
      <c r="A118" s="10"/>
      <c r="B118" s="13" t="s">
        <v>149</v>
      </c>
      <c r="C118" s="14">
        <v>46370.723999999995</v>
      </c>
    </row>
    <row r="119" spans="1:6" s="35" customFormat="1">
      <c r="A119" s="10"/>
      <c r="B119" s="13" t="s">
        <v>150</v>
      </c>
      <c r="C119" s="14">
        <f>C49+C54+C66+C76+C82+C85+C86+C87+C94+C116+C117+C118</f>
        <v>259264.40735999992</v>
      </c>
    </row>
    <row r="120" spans="1:6" s="7" customFormat="1">
      <c r="A120" s="38"/>
      <c r="B120" s="39" t="s">
        <v>108</v>
      </c>
      <c r="C120" s="40">
        <v>279424.32</v>
      </c>
      <c r="D120" s="41"/>
      <c r="E120" s="42"/>
      <c r="F120" s="42"/>
    </row>
    <row r="121" spans="1:6" s="43" customFormat="1" ht="18.600000000000001" customHeight="1">
      <c r="A121" s="38"/>
      <c r="B121" s="39" t="s">
        <v>109</v>
      </c>
      <c r="C121" s="40">
        <v>263391.74</v>
      </c>
      <c r="D121" s="41"/>
      <c r="E121" s="41"/>
      <c r="F121" s="41"/>
    </row>
    <row r="122" spans="1:6" s="43" customFormat="1" ht="17.399999999999999" customHeight="1">
      <c r="A122" s="38"/>
      <c r="B122" s="39" t="s">
        <v>111</v>
      </c>
      <c r="C122" s="44">
        <f>C121-C119</f>
        <v>4127.332640000066</v>
      </c>
      <c r="D122" s="42"/>
      <c r="E122" s="42"/>
      <c r="F122" s="42"/>
    </row>
    <row r="123" spans="1:6" s="43" customFormat="1" ht="16.2" customHeight="1">
      <c r="A123" s="38"/>
      <c r="B123" s="39" t="s">
        <v>110</v>
      </c>
      <c r="C123" s="44">
        <f>C39+C122</f>
        <v>7399.3065800000913</v>
      </c>
      <c r="D123" s="42"/>
      <c r="E123" s="42"/>
      <c r="F123" s="42"/>
    </row>
    <row r="124" spans="1:6" s="43" customFormat="1">
      <c r="A124" s="53"/>
      <c r="B124" s="53"/>
      <c r="C124" s="45"/>
    </row>
    <row r="125" spans="1:6" s="21" customFormat="1">
      <c r="A125" s="46"/>
      <c r="B125" s="20"/>
    </row>
    <row r="126" spans="1:6" s="21" customFormat="1">
      <c r="A126" s="46"/>
      <c r="B126" s="20"/>
    </row>
    <row r="127" spans="1:6" s="21" customFormat="1">
      <c r="A127" s="46"/>
      <c r="B127" s="20"/>
    </row>
    <row r="128" spans="1:6" s="21" customFormat="1">
      <c r="A128" s="46"/>
    </row>
    <row r="129" spans="1:2" s="21" customFormat="1">
      <c r="A129" s="46"/>
    </row>
    <row r="130" spans="1:2" s="21" customFormat="1">
      <c r="A130" s="46"/>
    </row>
    <row r="131" spans="1:2" s="21" customFormat="1">
      <c r="A131" s="46"/>
    </row>
    <row r="132" spans="1:2" s="21" customFormat="1">
      <c r="A132" s="46"/>
    </row>
    <row r="133" spans="1:2" s="21" customFormat="1">
      <c r="A133" s="46"/>
    </row>
    <row r="134" spans="1:2" s="21" customFormat="1">
      <c r="A134" s="46"/>
    </row>
    <row r="135" spans="1:2" s="21" customFormat="1">
      <c r="A135" s="46"/>
    </row>
    <row r="136" spans="1:2" s="21" customFormat="1">
      <c r="A136" s="46"/>
    </row>
    <row r="137" spans="1:2">
      <c r="B137" s="20"/>
    </row>
    <row r="138" spans="1:2">
      <c r="B138" s="20"/>
    </row>
    <row r="139" spans="1:2">
      <c r="B139" s="20"/>
    </row>
    <row r="140" spans="1:2">
      <c r="B140" s="20"/>
    </row>
    <row r="141" spans="1:2">
      <c r="B141" s="20"/>
    </row>
  </sheetData>
  <mergeCells count="4">
    <mergeCell ref="A35:B35"/>
    <mergeCell ref="A36:B36"/>
    <mergeCell ref="A37:B37"/>
    <mergeCell ref="A124:B124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2023-01-30T09:08:09Z</dcterms:created>
  <dcterms:modified xsi:type="dcterms:W3CDTF">2023-02-20T01:52:37Z</dcterms:modified>
</cp:coreProperties>
</file>