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96" windowHeight="11016"/>
  </bookViews>
  <sheets>
    <sheet name="Лист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C37" i="1"/>
  <c r="C45"/>
  <c r="C57"/>
  <c r="C61"/>
  <c r="C72"/>
  <c r="C81"/>
  <c r="C99"/>
  <c r="C68"/>
  <c r="C101"/>
  <c r="C104"/>
  <c r="C105"/>
  <c r="B76"/>
  <c r="B66"/>
  <c r="B65"/>
  <c r="B64"/>
  <c r="B63"/>
  <c r="B56"/>
  <c r="B50"/>
  <c r="B47"/>
  <c r="B24"/>
  <c r="B23"/>
  <c r="B22"/>
</calcChain>
</file>

<file path=xl/sharedStrings.xml><?xml version="1.0" encoding="utf-8"?>
<sst xmlns="http://schemas.openxmlformats.org/spreadsheetml/2006/main" count="125" uniqueCount="120">
  <si>
    <t>РАСЧЕТ РАЗМЕРА ПЛАТЫ НА УСЛУГИ ПО СОДЕРЖАНИЮ И РЕМОНТУ ОБЩЕГО ИМУЩЕСТВА</t>
  </si>
  <si>
    <t xml:space="preserve">                  СОБСТВЕННИКОВ ПОМЕЩЕНИЙ НА 2014 ГОД В ЖИЛОМ ДОМЕ ПО АДРЕСУ:</t>
  </si>
  <si>
    <t>Мира</t>
  </si>
  <si>
    <t>Натуральные показатели и технические характеристики</t>
  </si>
  <si>
    <t>Общая площадь жилых помещений</t>
  </si>
  <si>
    <t>Отапливаемая площадь лестничных клеток</t>
  </si>
  <si>
    <t>Уборочная площадь элементов лестничных клеток</t>
  </si>
  <si>
    <t>Уборочная площадь лестничных клеток</t>
  </si>
  <si>
    <t>Численность проживающих людей</t>
  </si>
  <si>
    <t>Площадь мусороприемных камер</t>
  </si>
  <si>
    <t>Площадь чердаков</t>
  </si>
  <si>
    <t>Площадь подвала</t>
  </si>
  <si>
    <t>Площадь кровли</t>
  </si>
  <si>
    <t>Площадь придомовой территории (ручная уборка)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</si>
  <si>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</si>
  <si>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</si>
  <si>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</si>
  <si>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</si>
  <si>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</si>
  <si>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>1.Содержание помещений общего пользования</t>
  </si>
  <si>
    <t>1.1</t>
  </si>
  <si>
    <t>Влажное подметание лестничных площадок и маршей нижних двух этажей</t>
  </si>
  <si>
    <t>1.2</t>
  </si>
  <si>
    <t>Влажное подметание лестничных площадок и маршей выше двух этажей</t>
  </si>
  <si>
    <t>Мытье лестниц нижних 2 этажей</t>
  </si>
  <si>
    <t>Мытье лестниц выше 2 этажей</t>
  </si>
  <si>
    <t>1.3</t>
  </si>
  <si>
    <t>Влажная протирка стен, дверей,плафонов,оконных решеток, отоп.приборов,чердачных лестниц,шкафов для эл.сч.,почтовых ящиков,окон</t>
  </si>
  <si>
    <t xml:space="preserve">                                 Итого по п.1</t>
  </si>
  <si>
    <t>2. Содержание мусоропровода</t>
  </si>
  <si>
    <t>Очистка и дезинфекция клапанов</t>
  </si>
  <si>
    <t>Влажное подметание пола камер</t>
  </si>
  <si>
    <t>Удаление мусора из камер</t>
  </si>
  <si>
    <t>дезинфекция мусоросборников</t>
  </si>
  <si>
    <t>дезинфекция мусоросбороприемных камер</t>
  </si>
  <si>
    <t>устранение засоров клапанов</t>
  </si>
  <si>
    <t>2.1</t>
  </si>
  <si>
    <t>2.2</t>
  </si>
  <si>
    <t>Уборка мусора с газона в летний период (случайный мусор)</t>
  </si>
  <si>
    <t>2.3</t>
  </si>
  <si>
    <t>Уборка мусора с газона в летний период от листьев и сучьев</t>
  </si>
  <si>
    <t>2.4</t>
  </si>
  <si>
    <t>Подметание снега при снегопаде более 2-х см</t>
  </si>
  <si>
    <t>2.5</t>
  </si>
  <si>
    <t xml:space="preserve">Подметание снега выстой  менее 2-х см </t>
  </si>
  <si>
    <t>2.6</t>
  </si>
  <si>
    <t>Сдвижка и пометание территории в зимний период (механизированная уборка)</t>
  </si>
  <si>
    <t>Посыпка пешеходных дорожек и проездов противогололедными материалами шириной 0,5м</t>
  </si>
  <si>
    <t>Очистка пешеходных дорожек, отмостки и проездов от наледи и льда шириной 0,5м</t>
  </si>
  <si>
    <t>3.1</t>
  </si>
  <si>
    <t>Ремонт, регулировка, промывка, испытание, консервация, расконсервация системы центрального отопления</t>
  </si>
  <si>
    <t>3.6</t>
  </si>
  <si>
    <t>Замена ламп освещения подъездов, подвалов, чердаков,внутриквартального</t>
  </si>
  <si>
    <t>4.Проведение технических осмотров и мелкий ремонт</t>
  </si>
  <si>
    <t>4.1</t>
  </si>
  <si>
    <t>4.2</t>
  </si>
  <si>
    <t>4.3</t>
  </si>
  <si>
    <t>4.4</t>
  </si>
  <si>
    <t>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</si>
  <si>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</si>
  <si>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</si>
  <si>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</si>
  <si>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>5.1</t>
  </si>
  <si>
    <t>Аварийное обслуживание внутридомового инж.сантех- и электротехнического оборудования</t>
  </si>
  <si>
    <t>5.2</t>
  </si>
  <si>
    <t>Диспетчерское обслуживание</t>
  </si>
  <si>
    <t xml:space="preserve">                                    Итого по п.5</t>
  </si>
  <si>
    <t>8.1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</si>
  <si>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</si>
  <si>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 энергоснабжающей организации (вода)</t>
  </si>
  <si>
    <t>Снятие и запись показаний, обработка информации и занесение в компьютер, передача данных  энергоснабжающей организации (тепло)</t>
  </si>
  <si>
    <t>Снятие и запись показаний, обработка информации и занесение в компьютер, передача данных  энергоснабжающей организации эл.энергия</t>
  </si>
  <si>
    <t xml:space="preserve">                                    Итого по п.8</t>
  </si>
  <si>
    <t>9.Текущий ремонт</t>
  </si>
  <si>
    <t>9.1</t>
  </si>
  <si>
    <t>Текущий ремонт электрооборудования (непредвиденные работы)</t>
  </si>
  <si>
    <t>очистка корпуса ВРУ, распределительных коробок от пыли и грязи</t>
  </si>
  <si>
    <t xml:space="preserve">ревизия и восстановление целостности изоляции электропроводки и контактных соединений электрооборудования </t>
  </si>
  <si>
    <t>замена светильника ЛУЧ (1 подъезд, тамбур)</t>
  </si>
  <si>
    <t>замена выключателя на площадке выкатки контейнера (1,2пп)</t>
  </si>
  <si>
    <t xml:space="preserve">замена светильника освещения придомовой территории с применением автовышки </t>
  </si>
  <si>
    <t>замена фотореле в схеме освещения придомовой территории в ВРУ</t>
  </si>
  <si>
    <t>9.2</t>
  </si>
  <si>
    <t>Текущий ремонт систем водоснабжения и водоотведения (непредвиденные работы)</t>
  </si>
  <si>
    <t>установка хомута на прямом трубопроводе теплосети (подвал)</t>
  </si>
  <si>
    <t>замена вентиля Ду 20 мм на стояке ХВС (стояк кв.№3) с отжигом</t>
  </si>
  <si>
    <t>уплотнение соединений силиконовым герметиком, сантехническим льном</t>
  </si>
  <si>
    <t>9.3</t>
  </si>
  <si>
    <t>Текущий ремонт конструктивных элементов (непредвиденные работы)</t>
  </si>
  <si>
    <t>ремонт л.клетки 1 полъезда</t>
  </si>
  <si>
    <t>ремонт тамбура 1-го п.</t>
  </si>
  <si>
    <t>укрепление труб водоотведения с кровли (1 подъезд) саморезами</t>
  </si>
  <si>
    <t xml:space="preserve">1-3 под закрепление "колена" доводчика </t>
  </si>
  <si>
    <t xml:space="preserve">                                    Итого по п.9</t>
  </si>
  <si>
    <t xml:space="preserve">     Итого затраты по дому:</t>
  </si>
  <si>
    <t>по управлению и обслуживанию</t>
  </si>
  <si>
    <t>МКД по ул.Мира 69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</si>
  <si>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</si>
  <si>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</si>
  <si>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</si>
  <si>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</si>
  <si>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</si>
  <si>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</si>
  <si>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>6.Дератизация</t>
  </si>
  <si>
    <t>1.4</t>
  </si>
  <si>
    <t xml:space="preserve">                                 Итого по п.2</t>
  </si>
  <si>
    <t>3. Уборка придомовой территории , входящей в состав общего имущества</t>
  </si>
  <si>
    <t>3.2</t>
  </si>
  <si>
    <t>3.3</t>
  </si>
  <si>
    <t>3.4</t>
  </si>
  <si>
    <t>3.5</t>
  </si>
  <si>
    <t>3.7</t>
  </si>
  <si>
    <t>3.8</t>
  </si>
  <si>
    <t>3.9</t>
  </si>
  <si>
    <t>4.Подготовка многоквартирного дома к сезонной эксплуатации</t>
  </si>
  <si>
    <t xml:space="preserve">                                Итого по п.2</t>
  </si>
  <si>
    <t xml:space="preserve">                               Итого по п.3</t>
  </si>
  <si>
    <t>7.Дезинсекция</t>
  </si>
  <si>
    <t>8. Поверка и обслуживание общедомовых приборов учета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</si>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</sst>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1" fillId="0" borderId="0" xfId="1" applyFont="1"/>
    <xf numFmtId="0" fontId="9" fillId="0" borderId="0" xfId="0" applyFont="1" applyFill="1" applyAlignment="1">
      <alignment vertical="center"/>
    </xf>
    <xf numFmtId="2" fontId="9" fillId="0" borderId="0" xfId="1" applyNumberFormat="1" applyFont="1"/>
    <xf numFmtId="0" fontId="9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2" fontId="0" fillId="0" borderId="0" xfId="0" applyNumberFormat="1" applyFill="1" applyAlignment="1">
      <alignment vertical="center"/>
    </xf>
    <xf numFmtId="2" fontId="7" fillId="0" borderId="0" xfId="1" applyNumberFormat="1" applyFont="1" applyFill="1" applyAlignment="1">
      <alignment wrapText="1"/>
    </xf>
    <xf numFmtId="2" fontId="12" fillId="0" borderId="0" xfId="0" applyNumberFormat="1" applyFont="1" applyFill="1" applyAlignment="1">
      <alignment horizontal="center"/>
    </xf>
    <xf numFmtId="2" fontId="13" fillId="0" borderId="0" xfId="0" applyNumberFormat="1" applyFont="1" applyFill="1"/>
    <xf numFmtId="2" fontId="0" fillId="0" borderId="0" xfId="0" applyNumberFormat="1" applyFill="1"/>
    <xf numFmtId="0" fontId="7" fillId="0" borderId="0" xfId="0" applyFont="1" applyFill="1" applyAlignment="1">
      <alignment vertical="center"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wrapText="1"/>
    </xf>
    <xf numFmtId="2" fontId="6" fillId="0" borderId="1" xfId="2" applyNumberFormat="1" applyFont="1" applyFill="1" applyBorder="1" applyAlignment="1">
      <alignment wrapText="1"/>
    </xf>
    <xf numFmtId="2" fontId="7" fillId="0" borderId="0" xfId="1" applyNumberFormat="1" applyFont="1"/>
    <xf numFmtId="2" fontId="6" fillId="0" borderId="1" xfId="2" applyNumberFormat="1" applyFont="1" applyBorder="1" applyAlignment="1">
      <alignment wrapText="1"/>
    </xf>
    <xf numFmtId="0" fontId="7" fillId="0" borderId="0" xfId="1" applyFont="1"/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2" fontId="10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6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0\&#1078;&#1101;&#1082;-4-6\Documents%20and%20Settings\User\&#1056;&#1072;&#1073;&#1086;&#1095;&#1080;&#1081;%20&#1089;&#1090;&#1086;&#1083;\&#1069;&#1082;&#1086;&#1085;.&#1090;&#1072;&#1088;&#1080;&#1092;%202014&#1075;\6%20&#1070;&#1073;&#1080;&#1083;&#1077;&#1081;&#1085;&#1072;&#1103;%2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2014"/>
      <sheetName val="2015"/>
    </sheetNames>
    <sheetDataSet>
      <sheetData sheetId="0" refreshError="1">
        <row r="4">
          <cell r="O4" t="str">
            <v>лифтов, шт</v>
          </cell>
          <cell r="R4" t="str">
            <v>мусоропроводов, шт.</v>
          </cell>
          <cell r="AP4" t="str">
            <v xml:space="preserve">Площадь газонов, (м2) </v>
          </cell>
        </row>
        <row r="8">
          <cell r="BT8" t="str">
            <v>Подметание придомовой территории в летний период</v>
          </cell>
          <cell r="BW8" t="str">
            <v>Очистка урн</v>
          </cell>
          <cell r="CA8" t="str">
            <v>Кошение газонов</v>
          </cell>
          <cell r="CH8" t="str">
            <v>Проведение тех. осм. и устран. неисправн.систем центр.отопления</v>
          </cell>
          <cell r="CI8" t="str">
            <v>Проведение тех. осмотров и устран. неисправн.систем вентиляции</v>
          </cell>
          <cell r="CK8" t="str">
            <v>Проведение тех. осмотров и устран. неисправн. эл.технич.устройств</v>
          </cell>
          <cell r="CL8" t="str">
            <v>Проведение тех. осмотров  и устран. неисправнв системах ВиК</v>
          </cell>
          <cell r="CV8" t="str">
            <v>Обслуживание коллективных приборов учета воды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6"/>
  <sheetViews>
    <sheetView tabSelected="1" topLeftCell="A89" workbookViewId="0">
      <selection activeCell="B104" sqref="B104"/>
    </sheetView>
  </sheetViews>
  <sheetFormatPr defaultColWidth="9.5546875" defaultRowHeight="14.4"/>
  <cols>
    <col min="1" max="1" width="5.33203125" style="12" customWidth="1"/>
    <col min="2" max="2" width="77.77734375" style="13" customWidth="1"/>
    <col min="3" max="3" width="16.33203125" style="45" customWidth="1"/>
    <col min="4" max="200" width="9.109375" style="13" customWidth="1"/>
    <col min="201" max="201" width="5.33203125" style="13" customWidth="1"/>
    <col min="202" max="202" width="46" style="13" customWidth="1"/>
    <col min="203" max="203" width="16.33203125" style="13" customWidth="1"/>
    <col min="204" max="212" width="9.33203125" style="13" customWidth="1"/>
    <col min="213" max="224" width="9.109375" style="13" customWidth="1"/>
    <col min="225" max="225" width="10.109375" style="13" customWidth="1"/>
    <col min="226" max="228" width="9.109375" style="13" customWidth="1"/>
    <col min="229" max="232" width="8.88671875" style="13" customWidth="1"/>
    <col min="233" max="233" width="9.109375" style="13" customWidth="1"/>
    <col min="234" max="234" width="9.44140625" style="13" customWidth="1"/>
    <col min="235" max="255" width="9.109375" style="13" customWidth="1"/>
    <col min="256" max="16384" width="9.5546875" style="13"/>
  </cols>
  <sheetData>
    <row r="1" spans="1:3" s="2" customFormat="1" hidden="1">
      <c r="A1" s="1"/>
      <c r="B1" s="2" t="s">
        <v>0</v>
      </c>
      <c r="C1" s="41"/>
    </row>
    <row r="2" spans="1:3" s="2" customFormat="1" hidden="1">
      <c r="A2" s="1"/>
      <c r="B2" s="2" t="s">
        <v>1</v>
      </c>
      <c r="C2" s="41"/>
    </row>
    <row r="3" spans="1:3" s="2" customFormat="1" hidden="1">
      <c r="A3" s="1"/>
      <c r="B3" s="3" t="s">
        <v>2</v>
      </c>
      <c r="C3" s="41"/>
    </row>
    <row r="4" spans="1:3" s="2" customFormat="1" hidden="1">
      <c r="A4" s="4"/>
      <c r="B4" s="5"/>
      <c r="C4" s="41"/>
    </row>
    <row r="5" spans="1:3" s="2" customFormat="1" hidden="1">
      <c r="A5" s="4">
        <v>1</v>
      </c>
      <c r="B5" s="4">
        <v>2</v>
      </c>
      <c r="C5" s="41"/>
    </row>
    <row r="6" spans="1:3" s="2" customFormat="1" hidden="1">
      <c r="A6" s="4"/>
      <c r="B6" s="6" t="s">
        <v>3</v>
      </c>
      <c r="C6" s="41"/>
    </row>
    <row r="7" spans="1:3" s="2" customFormat="1" hidden="1">
      <c r="A7" s="4">
        <v>1</v>
      </c>
      <c r="B7" s="5" t="s">
        <v>4</v>
      </c>
      <c r="C7" s="41"/>
    </row>
    <row r="8" spans="1:3" s="2" customFormat="1" hidden="1">
      <c r="A8" s="4">
        <v>2</v>
      </c>
      <c r="B8" s="5" t="s">
        <v>5</v>
      </c>
      <c r="C8" s="41"/>
    </row>
    <row r="9" spans="1:3" s="2" customFormat="1" hidden="1">
      <c r="A9" s="4">
        <v>3</v>
      </c>
      <c r="B9" s="7" t="s">
        <v>6</v>
      </c>
      <c r="C9" s="41"/>
    </row>
    <row r="10" spans="1:3" s="2" customFormat="1" hidden="1">
      <c r="A10" s="4">
        <v>4</v>
      </c>
      <c r="B10" s="5" t="s">
        <v>7</v>
      </c>
      <c r="C10" s="41"/>
    </row>
    <row r="11" spans="1:3" s="2" customFormat="1" hidden="1">
      <c r="A11" s="4">
        <v>5</v>
      </c>
      <c r="B11" s="5" t="s">
        <v>8</v>
      </c>
      <c r="C11" s="41"/>
    </row>
    <row r="12" spans="1:3" s="2" customFormat="1" hidden="1">
      <c r="A12" s="4">
        <v>6</v>
      </c>
      <c r="B12" s="5" t="s">
        <v>9</v>
      </c>
      <c r="C12" s="41"/>
    </row>
    <row r="13" spans="1:3" s="2" customFormat="1" hidden="1">
      <c r="A13" s="4">
        <v>7</v>
      </c>
      <c r="B13" s="5" t="s">
        <v>10</v>
      </c>
      <c r="C13" s="41"/>
    </row>
    <row r="14" spans="1:3" s="2" customFormat="1" hidden="1">
      <c r="A14" s="4">
        <v>8</v>
      </c>
      <c r="B14" s="5" t="s">
        <v>11</v>
      </c>
      <c r="C14" s="41"/>
    </row>
    <row r="15" spans="1:3" s="2" customFormat="1" hidden="1">
      <c r="A15" s="4">
        <v>9</v>
      </c>
      <c r="B15" s="5" t="s">
        <v>12</v>
      </c>
      <c r="C15" s="41"/>
    </row>
    <row r="16" spans="1:3" s="2" customFormat="1" hidden="1">
      <c r="A16" s="4">
        <v>10</v>
      </c>
      <c r="B16" s="7" t="s">
        <v>13</v>
      </c>
      <c r="C16" s="41"/>
    </row>
    <row r="17" spans="1:4" s="2" customFormat="1" hidden="1">
      <c r="A17" s="4">
        <v>11</v>
      </c>
      <c r="B17" s="7" t="s">
        <v>14</v>
      </c>
      <c r="C17" s="41"/>
    </row>
    <row r="18" spans="1:4" s="2" customFormat="1" hidden="1">
      <c r="A18" s="4">
        <v>12</v>
      </c>
      <c r="B18" s="7" t="s">
        <v>15</v>
      </c>
      <c r="C18" s="41"/>
    </row>
    <row r="19" spans="1:4" s="2" customFormat="1" hidden="1">
      <c r="A19" s="4">
        <v>13</v>
      </c>
      <c r="B19" s="7" t="s">
        <v>16</v>
      </c>
      <c r="C19" s="41"/>
    </row>
    <row r="20" spans="1:4" s="2" customFormat="1" hidden="1">
      <c r="A20" s="4">
        <v>14</v>
      </c>
      <c r="B20" s="7" t="s">
        <v>17</v>
      </c>
      <c r="C20" s="41"/>
    </row>
    <row r="21" spans="1:4" s="2" customFormat="1" hidden="1">
      <c r="A21" s="4">
        <v>15</v>
      </c>
      <c r="B21" s="7" t="s">
        <v>18</v>
      </c>
      <c r="C21" s="41"/>
    </row>
    <row r="22" spans="1:4" s="2" customFormat="1" hidden="1">
      <c r="A22" s="4">
        <v>17</v>
      </c>
      <c r="B22" s="7" t="str">
        <f>[1]Лист1!AP4</f>
        <v xml:space="preserve">Площадь газонов, (м2) </v>
      </c>
      <c r="C22" s="41"/>
    </row>
    <row r="23" spans="1:4" s="2" customFormat="1" hidden="1">
      <c r="A23" s="4">
        <v>18</v>
      </c>
      <c r="B23" s="7" t="str">
        <f>[1]Лист1!O4</f>
        <v>лифтов, шт</v>
      </c>
      <c r="C23" s="41"/>
    </row>
    <row r="24" spans="1:4" s="2" customFormat="1" hidden="1">
      <c r="A24" s="4">
        <v>19</v>
      </c>
      <c r="B24" s="7" t="str">
        <f>[1]Лист1!R4</f>
        <v>мусоропроводов, шт.</v>
      </c>
      <c r="C24" s="41"/>
    </row>
    <row r="25" spans="1:4" s="2" customFormat="1" hidden="1">
      <c r="A25" s="8"/>
      <c r="B25" s="9"/>
      <c r="C25" s="41"/>
    </row>
    <row r="26" spans="1:4" s="14" customFormat="1" ht="15.6">
      <c r="A26" s="61" t="s">
        <v>97</v>
      </c>
      <c r="B26" s="61"/>
      <c r="C26" s="42"/>
    </row>
    <row r="27" spans="1:4" s="14" customFormat="1" ht="15.6">
      <c r="A27" s="61" t="s">
        <v>95</v>
      </c>
      <c r="B27" s="61"/>
      <c r="C27" s="42"/>
    </row>
    <row r="28" spans="1:4" s="14" customFormat="1" ht="15.6">
      <c r="A28" s="61" t="s">
        <v>96</v>
      </c>
      <c r="B28" s="61"/>
      <c r="C28" s="42"/>
    </row>
    <row r="29" spans="1:4" s="14" customFormat="1" ht="15.6">
      <c r="A29" s="15"/>
      <c r="B29" s="15"/>
      <c r="C29" s="42"/>
    </row>
    <row r="30" spans="1:4" s="19" customFormat="1" ht="16.2">
      <c r="A30" s="16"/>
      <c r="B30" s="17" t="s">
        <v>98</v>
      </c>
      <c r="C30" s="18">
        <v>197097.44233333343</v>
      </c>
    </row>
    <row r="31" spans="1:4" s="10" customFormat="1" ht="15.6">
      <c r="A31" s="20"/>
      <c r="B31" s="26" t="s">
        <v>19</v>
      </c>
      <c r="C31" s="24"/>
      <c r="D31" s="19"/>
    </row>
    <row r="32" spans="1:4" s="10" customFormat="1" ht="15.6">
      <c r="A32" s="22" t="s">
        <v>20</v>
      </c>
      <c r="B32" s="23" t="s">
        <v>21</v>
      </c>
      <c r="C32" s="24">
        <v>31187.520000000004</v>
      </c>
      <c r="D32" s="19"/>
    </row>
    <row r="33" spans="1:4" s="10" customFormat="1" ht="15.6">
      <c r="A33" s="22" t="s">
        <v>22</v>
      </c>
      <c r="B33" s="23" t="s">
        <v>23</v>
      </c>
      <c r="C33" s="24">
        <v>23087.232</v>
      </c>
      <c r="D33" s="19"/>
    </row>
    <row r="34" spans="1:4" s="10" customFormat="1" ht="15.6">
      <c r="A34" s="22" t="s">
        <v>26</v>
      </c>
      <c r="B34" s="23" t="s">
        <v>24</v>
      </c>
      <c r="C34" s="24">
        <v>23227.667999999998</v>
      </c>
      <c r="D34" s="19"/>
    </row>
    <row r="35" spans="1:4" s="10" customFormat="1" ht="15.6">
      <c r="A35" s="22" t="s">
        <v>104</v>
      </c>
      <c r="B35" s="23" t="s">
        <v>25</v>
      </c>
      <c r="C35" s="24">
        <v>38616.144000000008</v>
      </c>
      <c r="D35" s="19"/>
    </row>
    <row r="36" spans="1:4" s="10" customFormat="1" ht="31.2">
      <c r="A36" s="22" t="s">
        <v>26</v>
      </c>
      <c r="B36" s="23" t="s">
        <v>27</v>
      </c>
      <c r="C36" s="24">
        <v>6721.4430000000002</v>
      </c>
      <c r="D36" s="19"/>
    </row>
    <row r="37" spans="1:4" s="10" customFormat="1" ht="15.6">
      <c r="A37" s="20"/>
      <c r="B37" s="26" t="s">
        <v>28</v>
      </c>
      <c r="C37" s="25">
        <f>SUM(C32:C36)</f>
        <v>122840.00700000001</v>
      </c>
      <c r="D37" s="19"/>
    </row>
    <row r="38" spans="1:4" s="10" customFormat="1" ht="15.6">
      <c r="A38" s="20"/>
      <c r="B38" s="26" t="s">
        <v>29</v>
      </c>
      <c r="C38" s="24"/>
      <c r="D38" s="19"/>
    </row>
    <row r="39" spans="1:4" s="10" customFormat="1" ht="15.6">
      <c r="A39" s="22" t="s">
        <v>36</v>
      </c>
      <c r="B39" s="23" t="s">
        <v>30</v>
      </c>
      <c r="C39" s="24">
        <v>3288.6</v>
      </c>
      <c r="D39" s="19"/>
    </row>
    <row r="40" spans="1:4" s="10" customFormat="1" ht="15.6">
      <c r="A40" s="22" t="s">
        <v>37</v>
      </c>
      <c r="B40" s="23" t="s">
        <v>31</v>
      </c>
      <c r="C40" s="24">
        <v>4645.6090000000004</v>
      </c>
      <c r="D40" s="19"/>
    </row>
    <row r="41" spans="1:4" s="10" customFormat="1" ht="15.6">
      <c r="A41" s="22" t="s">
        <v>39</v>
      </c>
      <c r="B41" s="23" t="s">
        <v>32</v>
      </c>
      <c r="C41" s="24">
        <v>16871.342399999994</v>
      </c>
      <c r="D41" s="19"/>
    </row>
    <row r="42" spans="1:4" s="10" customFormat="1" ht="15.6">
      <c r="A42" s="22" t="s">
        <v>41</v>
      </c>
      <c r="B42" s="23" t="s">
        <v>33</v>
      </c>
      <c r="C42" s="24">
        <v>0</v>
      </c>
      <c r="D42" s="19"/>
    </row>
    <row r="43" spans="1:4" s="10" customFormat="1" ht="15.6">
      <c r="A43" s="22" t="s">
        <v>43</v>
      </c>
      <c r="B43" s="23" t="s">
        <v>34</v>
      </c>
      <c r="C43" s="24">
        <v>652.36000000000013</v>
      </c>
      <c r="D43" s="19"/>
    </row>
    <row r="44" spans="1:4" s="10" customFormat="1" ht="15.6">
      <c r="A44" s="22" t="s">
        <v>45</v>
      </c>
      <c r="B44" s="23" t="s">
        <v>35</v>
      </c>
      <c r="C44" s="24">
        <v>0</v>
      </c>
      <c r="D44" s="19"/>
    </row>
    <row r="45" spans="1:4" s="10" customFormat="1" ht="15.6">
      <c r="A45" s="20"/>
      <c r="B45" s="26" t="s">
        <v>105</v>
      </c>
      <c r="C45" s="25">
        <f>SUM(C39:C44)</f>
        <v>25457.911399999997</v>
      </c>
      <c r="D45" s="19"/>
    </row>
    <row r="46" spans="1:4" s="10" customFormat="1" ht="15.6">
      <c r="A46" s="20"/>
      <c r="B46" s="26" t="s">
        <v>106</v>
      </c>
      <c r="C46" s="24"/>
      <c r="D46" s="19"/>
    </row>
    <row r="47" spans="1:4" s="10" customFormat="1" ht="15.6">
      <c r="A47" s="22" t="s">
        <v>49</v>
      </c>
      <c r="B47" s="23" t="str">
        <f>[1]Лист1!BT8</f>
        <v>Подметание придомовой территории в летний период</v>
      </c>
      <c r="C47" s="24">
        <v>8121.7500000000009</v>
      </c>
      <c r="D47" s="19"/>
    </row>
    <row r="48" spans="1:4" s="10" customFormat="1" ht="15.6">
      <c r="A48" s="22" t="s">
        <v>107</v>
      </c>
      <c r="B48" s="23" t="s">
        <v>38</v>
      </c>
      <c r="C48" s="24">
        <v>8460.7039999999997</v>
      </c>
      <c r="D48" s="19"/>
    </row>
    <row r="49" spans="1:4" s="10" customFormat="1" ht="15.6">
      <c r="A49" s="22" t="s">
        <v>108</v>
      </c>
      <c r="B49" s="23" t="s">
        <v>40</v>
      </c>
      <c r="C49" s="24">
        <v>445.11999999999989</v>
      </c>
      <c r="D49" s="19"/>
    </row>
    <row r="50" spans="1:4" s="10" customFormat="1" ht="15.6">
      <c r="A50" s="22" t="s">
        <v>108</v>
      </c>
      <c r="B50" s="21" t="str">
        <f>[1]Лист1!BW8</f>
        <v>Очистка урн</v>
      </c>
      <c r="C50" s="24">
        <v>3910.4399999999996</v>
      </c>
      <c r="D50" s="19"/>
    </row>
    <row r="51" spans="1:4" s="10" customFormat="1" ht="15.6">
      <c r="A51" s="22" t="s">
        <v>109</v>
      </c>
      <c r="B51" s="23" t="s">
        <v>42</v>
      </c>
      <c r="C51" s="24">
        <v>18716.35733333333</v>
      </c>
      <c r="D51" s="19"/>
    </row>
    <row r="52" spans="1:4" s="10" customFormat="1" ht="15.6">
      <c r="A52" s="22" t="s">
        <v>110</v>
      </c>
      <c r="B52" s="23" t="s">
        <v>44</v>
      </c>
      <c r="C52" s="24">
        <v>17195.888666666666</v>
      </c>
      <c r="D52" s="19"/>
    </row>
    <row r="53" spans="1:4" s="10" customFormat="1" ht="31.2">
      <c r="A53" s="22" t="s">
        <v>51</v>
      </c>
      <c r="B53" s="23" t="s">
        <v>46</v>
      </c>
      <c r="C53" s="24">
        <v>5208</v>
      </c>
      <c r="D53" s="19"/>
    </row>
    <row r="54" spans="1:4" s="10" customFormat="1" ht="31.2">
      <c r="A54" s="22" t="s">
        <v>111</v>
      </c>
      <c r="B54" s="23" t="s">
        <v>47</v>
      </c>
      <c r="C54" s="24">
        <v>396.4</v>
      </c>
      <c r="D54" s="19"/>
    </row>
    <row r="55" spans="1:4" s="10" customFormat="1" ht="31.2">
      <c r="A55" s="22" t="s">
        <v>112</v>
      </c>
      <c r="B55" s="23" t="s">
        <v>48</v>
      </c>
      <c r="C55" s="24">
        <v>5624.0730000000003</v>
      </c>
      <c r="D55" s="19"/>
    </row>
    <row r="56" spans="1:4" s="10" customFormat="1" ht="15.6">
      <c r="A56" s="22" t="s">
        <v>113</v>
      </c>
      <c r="B56" s="21" t="str">
        <f>[1]Лист1!CA8</f>
        <v>Кошение газонов</v>
      </c>
      <c r="C56" s="24">
        <v>3708.2550000000001</v>
      </c>
      <c r="D56" s="19"/>
    </row>
    <row r="57" spans="1:4" s="10" customFormat="1" ht="15.6">
      <c r="A57" s="20"/>
      <c r="B57" s="26" t="s">
        <v>115</v>
      </c>
      <c r="C57" s="25">
        <f>SUM(C47:C56)</f>
        <v>71786.987999999998</v>
      </c>
      <c r="D57" s="19"/>
    </row>
    <row r="58" spans="1:4" s="10" customFormat="1" ht="15.6">
      <c r="A58" s="20"/>
      <c r="B58" s="26" t="s">
        <v>114</v>
      </c>
      <c r="C58" s="24"/>
      <c r="D58" s="19"/>
    </row>
    <row r="59" spans="1:4" s="10" customFormat="1" ht="35.25" customHeight="1">
      <c r="A59" s="22" t="s">
        <v>54</v>
      </c>
      <c r="B59" s="23" t="s">
        <v>50</v>
      </c>
      <c r="C59" s="24">
        <v>47723.98000000001</v>
      </c>
      <c r="D59" s="19"/>
    </row>
    <row r="60" spans="1:4" s="10" customFormat="1" ht="15.6">
      <c r="A60" s="22" t="s">
        <v>55</v>
      </c>
      <c r="B60" s="23" t="s">
        <v>52</v>
      </c>
      <c r="C60" s="24">
        <v>2879.6499999999996</v>
      </c>
      <c r="D60" s="19"/>
    </row>
    <row r="61" spans="1:4" s="10" customFormat="1" ht="15.6">
      <c r="A61" s="20"/>
      <c r="B61" s="26" t="s">
        <v>116</v>
      </c>
      <c r="C61" s="25">
        <f>SUM(C59:C60)</f>
        <v>50603.630000000012</v>
      </c>
      <c r="D61" s="19"/>
    </row>
    <row r="62" spans="1:4" s="10" customFormat="1" ht="15.6">
      <c r="A62" s="20"/>
      <c r="B62" s="26" t="s">
        <v>53</v>
      </c>
      <c r="C62" s="24"/>
      <c r="D62" s="19"/>
    </row>
    <row r="63" spans="1:4" s="10" customFormat="1" ht="15.6">
      <c r="A63" s="22" t="s">
        <v>54</v>
      </c>
      <c r="B63" s="23" t="str">
        <f>[1]Лист1!CH8</f>
        <v>Проведение тех. осм. и устран. неисправн.систем центр.отопления</v>
      </c>
      <c r="C63" s="24">
        <v>9635.268</v>
      </c>
      <c r="D63" s="19"/>
    </row>
    <row r="64" spans="1:4" s="10" customFormat="1" ht="15.6">
      <c r="A64" s="22" t="s">
        <v>55</v>
      </c>
      <c r="B64" s="23" t="str">
        <f>[1]Лист1!CI8</f>
        <v>Проведение тех. осмотров и устран. неисправн.систем вентиляции</v>
      </c>
      <c r="C64" s="24">
        <v>5021.1960000000008</v>
      </c>
      <c r="D64" s="19"/>
    </row>
    <row r="65" spans="1:4" s="10" customFormat="1" ht="15.6">
      <c r="A65" s="22" t="s">
        <v>56</v>
      </c>
      <c r="B65" s="23" t="str">
        <f>[1]Лист1!CK8</f>
        <v>Проведение тех. осмотров и устран. неисправн. эл.технич.устройств</v>
      </c>
      <c r="C65" s="24">
        <v>12191.102000000001</v>
      </c>
      <c r="D65" s="19"/>
    </row>
    <row r="66" spans="1:4" s="10" customFormat="1" ht="15.6">
      <c r="A66" s="22" t="s">
        <v>57</v>
      </c>
      <c r="B66" s="23" t="str">
        <f>[1]Лист1!CL8</f>
        <v>Проведение тех. осмотров  и устран. неисправнв системах ВиК</v>
      </c>
      <c r="C66" s="24">
        <v>14860.026000000002</v>
      </c>
      <c r="D66" s="19"/>
    </row>
    <row r="67" spans="1:4" s="10" customFormat="1" ht="15.6">
      <c r="A67" s="22" t="s">
        <v>58</v>
      </c>
      <c r="B67" s="21" t="s">
        <v>59</v>
      </c>
      <c r="C67" s="24">
        <v>6784.9840000000004</v>
      </c>
      <c r="D67" s="19"/>
    </row>
    <row r="68" spans="1:4" s="10" customFormat="1" ht="15.6">
      <c r="A68" s="20"/>
      <c r="B68" s="26" t="s">
        <v>60</v>
      </c>
      <c r="C68" s="25">
        <f>SUM(C63:C67)</f>
        <v>48492.576000000001</v>
      </c>
      <c r="D68" s="19"/>
    </row>
    <row r="69" spans="1:4" s="10" customFormat="1" ht="15.6">
      <c r="A69" s="20"/>
      <c r="B69" s="26" t="s">
        <v>61</v>
      </c>
      <c r="C69" s="24"/>
      <c r="D69" s="19"/>
    </row>
    <row r="70" spans="1:4" s="10" customFormat="1" ht="31.2">
      <c r="A70" s="22" t="s">
        <v>62</v>
      </c>
      <c r="B70" s="23" t="s">
        <v>63</v>
      </c>
      <c r="C70" s="24">
        <v>27684.432000000004</v>
      </c>
      <c r="D70" s="19"/>
    </row>
    <row r="71" spans="1:4" s="10" customFormat="1" ht="15.6">
      <c r="A71" s="22" t="s">
        <v>64</v>
      </c>
      <c r="B71" s="23" t="s">
        <v>65</v>
      </c>
      <c r="C71" s="24">
        <v>7735.3560000000034</v>
      </c>
      <c r="D71" s="19"/>
    </row>
    <row r="72" spans="1:4" s="10" customFormat="1" ht="15.6">
      <c r="A72" s="20"/>
      <c r="B72" s="26" t="s">
        <v>66</v>
      </c>
      <c r="C72" s="25">
        <f>SUM(C70:C71)</f>
        <v>35419.788000000008</v>
      </c>
      <c r="D72" s="19"/>
    </row>
    <row r="73" spans="1:4" s="10" customFormat="1" ht="15.6">
      <c r="A73" s="20"/>
      <c r="B73" s="26" t="s">
        <v>103</v>
      </c>
      <c r="C73" s="25">
        <v>2750.2</v>
      </c>
      <c r="D73" s="19"/>
    </row>
    <row r="74" spans="1:4" s="10" customFormat="1" ht="15.6">
      <c r="A74" s="58"/>
      <c r="B74" s="26" t="s">
        <v>117</v>
      </c>
      <c r="C74" s="25">
        <v>1338.133</v>
      </c>
      <c r="D74" s="19"/>
    </row>
    <row r="75" spans="1:4" s="10" customFormat="1" ht="15.6">
      <c r="A75" s="20"/>
      <c r="B75" s="26" t="s">
        <v>118</v>
      </c>
      <c r="C75" s="24"/>
      <c r="D75" s="19"/>
    </row>
    <row r="76" spans="1:4" s="10" customFormat="1" ht="15.6">
      <c r="A76" s="22" t="s">
        <v>67</v>
      </c>
      <c r="B76" s="23" t="str">
        <f>[1]Лист1!CV8</f>
        <v>Обслуживание коллективных приборов учета воды</v>
      </c>
      <c r="C76" s="24">
        <v>3616.9800000000005</v>
      </c>
      <c r="D76" s="19"/>
    </row>
    <row r="77" spans="1:4" s="10" customFormat="1" ht="15.6">
      <c r="A77" s="22" t="s">
        <v>67</v>
      </c>
      <c r="B77" s="23" t="s">
        <v>68</v>
      </c>
      <c r="C77" s="24">
        <v>4800.12</v>
      </c>
      <c r="D77" s="19"/>
    </row>
    <row r="78" spans="1:4" s="10" customFormat="1" ht="31.2">
      <c r="A78" s="22"/>
      <c r="B78" s="23" t="s">
        <v>69</v>
      </c>
      <c r="C78" s="24">
        <v>3521.579999999999</v>
      </c>
      <c r="D78" s="19"/>
    </row>
    <row r="79" spans="1:4" s="10" customFormat="1" ht="31.2">
      <c r="A79" s="22"/>
      <c r="B79" s="23" t="s">
        <v>70</v>
      </c>
      <c r="C79" s="24">
        <v>3521.579999999999</v>
      </c>
      <c r="D79" s="19"/>
    </row>
    <row r="80" spans="1:4" s="10" customFormat="1" ht="31.2">
      <c r="A80" s="22"/>
      <c r="B80" s="23" t="s">
        <v>71</v>
      </c>
      <c r="C80" s="24">
        <v>3521.579999999999</v>
      </c>
      <c r="D80" s="19"/>
    </row>
    <row r="81" spans="1:4" s="10" customFormat="1" ht="15.6">
      <c r="A81" s="20"/>
      <c r="B81" s="26" t="s">
        <v>72</v>
      </c>
      <c r="C81" s="25">
        <f>SUM(C76:C80)</f>
        <v>18981.839999999997</v>
      </c>
      <c r="D81" s="19"/>
    </row>
    <row r="82" spans="1:4" s="11" customFormat="1" ht="15.6">
      <c r="A82" s="27"/>
      <c r="B82" s="30" t="s">
        <v>73</v>
      </c>
      <c r="C82" s="28"/>
      <c r="D82" s="46"/>
    </row>
    <row r="83" spans="1:4" s="11" customFormat="1" ht="15.6">
      <c r="A83" s="29" t="s">
        <v>74</v>
      </c>
      <c r="B83" s="30" t="s">
        <v>75</v>
      </c>
      <c r="C83" s="28"/>
      <c r="D83" s="46"/>
    </row>
    <row r="84" spans="1:4" s="11" customFormat="1" ht="15.6">
      <c r="A84" s="29"/>
      <c r="B84" s="31" t="s">
        <v>76</v>
      </c>
      <c r="C84" s="28">
        <v>0</v>
      </c>
      <c r="D84" s="46"/>
    </row>
    <row r="85" spans="1:4" s="11" customFormat="1" ht="31.2">
      <c r="A85" s="29"/>
      <c r="B85" s="31" t="s">
        <v>77</v>
      </c>
      <c r="C85" s="28">
        <v>0</v>
      </c>
      <c r="D85" s="46"/>
    </row>
    <row r="86" spans="1:4" s="11" customFormat="1" ht="15.6">
      <c r="A86" s="27"/>
      <c r="B86" s="23" t="s">
        <v>78</v>
      </c>
      <c r="C86" s="28">
        <v>2325.8000000000002</v>
      </c>
      <c r="D86" s="46"/>
    </row>
    <row r="87" spans="1:4" s="11" customFormat="1" ht="15.6">
      <c r="A87" s="27"/>
      <c r="B87" s="31" t="s">
        <v>79</v>
      </c>
      <c r="C87" s="28">
        <v>396.56</v>
      </c>
      <c r="D87" s="46"/>
    </row>
    <row r="88" spans="1:4" s="11" customFormat="1" ht="31.2">
      <c r="A88" s="27"/>
      <c r="B88" s="32" t="s">
        <v>80</v>
      </c>
      <c r="C88" s="28">
        <v>14547.2</v>
      </c>
      <c r="D88" s="46"/>
    </row>
    <row r="89" spans="1:4" s="11" customFormat="1" ht="15.6">
      <c r="A89" s="27"/>
      <c r="B89" s="23" t="s">
        <v>81</v>
      </c>
      <c r="C89" s="28">
        <v>437.82</v>
      </c>
      <c r="D89" s="46"/>
    </row>
    <row r="90" spans="1:4" s="11" customFormat="1" ht="31.2">
      <c r="A90" s="29" t="s">
        <v>82</v>
      </c>
      <c r="B90" s="30" t="s">
        <v>83</v>
      </c>
      <c r="C90" s="28">
        <v>0</v>
      </c>
      <c r="D90" s="46"/>
    </row>
    <row r="91" spans="1:4" s="11" customFormat="1" ht="15.6">
      <c r="A91" s="29"/>
      <c r="B91" s="31" t="s">
        <v>84</v>
      </c>
      <c r="C91" s="28">
        <v>235.2</v>
      </c>
      <c r="D91" s="46"/>
    </row>
    <row r="92" spans="1:4" s="11" customFormat="1" ht="15.6">
      <c r="A92" s="27"/>
      <c r="B92" s="31" t="s">
        <v>85</v>
      </c>
      <c r="C92" s="28">
        <v>996.96</v>
      </c>
      <c r="D92" s="46"/>
    </row>
    <row r="93" spans="1:4" s="11" customFormat="1" ht="15.6">
      <c r="A93" s="27"/>
      <c r="B93" s="31" t="s">
        <v>86</v>
      </c>
      <c r="C93" s="28">
        <v>43.930000000000007</v>
      </c>
      <c r="D93" s="46"/>
    </row>
    <row r="94" spans="1:4" s="11" customFormat="1" ht="15.6">
      <c r="A94" s="29" t="s">
        <v>87</v>
      </c>
      <c r="B94" s="30" t="s">
        <v>88</v>
      </c>
      <c r="C94" s="28">
        <v>0</v>
      </c>
      <c r="D94" s="46"/>
    </row>
    <row r="95" spans="1:4" s="11" customFormat="1" ht="15.6">
      <c r="A95" s="29"/>
      <c r="B95" s="31" t="s">
        <v>89</v>
      </c>
      <c r="C95" s="28">
        <v>97558.03</v>
      </c>
      <c r="D95" s="46"/>
    </row>
    <row r="96" spans="1:4" s="11" customFormat="1" ht="15.6">
      <c r="A96" s="29"/>
      <c r="B96" s="31" t="s">
        <v>90</v>
      </c>
      <c r="C96" s="28">
        <v>10081.85</v>
      </c>
      <c r="D96" s="46"/>
    </row>
    <row r="97" spans="1:6" s="11" customFormat="1" ht="15.6">
      <c r="A97" s="29"/>
      <c r="B97" s="31" t="s">
        <v>91</v>
      </c>
      <c r="C97" s="28">
        <v>574.39</v>
      </c>
      <c r="D97" s="46"/>
    </row>
    <row r="98" spans="1:6" s="11" customFormat="1" ht="15.6">
      <c r="A98" s="29"/>
      <c r="B98" s="31" t="s">
        <v>92</v>
      </c>
      <c r="C98" s="28">
        <v>172.76</v>
      </c>
      <c r="D98" s="46"/>
    </row>
    <row r="99" spans="1:6" s="11" customFormat="1" ht="15.6">
      <c r="A99" s="27"/>
      <c r="B99" s="30" t="s">
        <v>93</v>
      </c>
      <c r="C99" s="18">
        <f>SUM(C84:C98)</f>
        <v>127370.5</v>
      </c>
      <c r="D99" s="46"/>
    </row>
    <row r="100" spans="1:6" s="11" customFormat="1" ht="15.6">
      <c r="A100" s="59"/>
      <c r="B100" s="30" t="s">
        <v>119</v>
      </c>
      <c r="C100" s="18">
        <v>104902.284</v>
      </c>
      <c r="D100" s="46"/>
    </row>
    <row r="101" spans="1:6" s="11" customFormat="1" ht="15.6">
      <c r="A101" s="29"/>
      <c r="B101" s="30" t="s">
        <v>94</v>
      </c>
      <c r="C101" s="18">
        <f>C37+C45+C57+C61+C72+C73+C74+C81+C99+C100+C68</f>
        <v>609943.85739999998</v>
      </c>
      <c r="D101" s="46"/>
    </row>
    <row r="102" spans="1:6" s="34" customFormat="1" ht="15.6">
      <c r="A102" s="47"/>
      <c r="B102" s="48" t="s">
        <v>99</v>
      </c>
      <c r="C102" s="49">
        <v>512095.17</v>
      </c>
      <c r="D102" s="50"/>
      <c r="E102" s="33"/>
      <c r="F102" s="33"/>
    </row>
    <row r="103" spans="1:6" s="36" customFormat="1" ht="15.6">
      <c r="A103" s="47"/>
      <c r="B103" s="48" t="s">
        <v>100</v>
      </c>
      <c r="C103" s="49">
        <v>472024.91</v>
      </c>
      <c r="D103" s="50"/>
      <c r="E103" s="35"/>
      <c r="F103" s="35"/>
    </row>
    <row r="104" spans="1:6" s="36" customFormat="1" ht="15.6">
      <c r="A104" s="47"/>
      <c r="B104" s="48" t="s">
        <v>102</v>
      </c>
      <c r="C104" s="51">
        <f>C103-C101</f>
        <v>-137918.9474</v>
      </c>
      <c r="D104" s="52"/>
      <c r="E104" s="33"/>
      <c r="F104" s="33"/>
    </row>
    <row r="105" spans="1:6" s="36" customFormat="1" ht="15.6">
      <c r="A105" s="47"/>
      <c r="B105" s="48" t="s">
        <v>101</v>
      </c>
      <c r="C105" s="51">
        <f>C30+C104</f>
        <v>59178.494933333423</v>
      </c>
      <c r="D105" s="52"/>
      <c r="E105" s="33"/>
      <c r="F105" s="33"/>
    </row>
    <row r="106" spans="1:6" s="36" customFormat="1" ht="15.6">
      <c r="A106" s="60"/>
      <c r="B106" s="60"/>
      <c r="C106" s="53"/>
      <c r="D106" s="54"/>
    </row>
    <row r="107" spans="1:6" s="38" customFormat="1" ht="15.6">
      <c r="A107" s="55"/>
      <c r="B107" s="56"/>
      <c r="C107" s="57"/>
      <c r="D107" s="56"/>
    </row>
    <row r="108" spans="1:6" s="38" customFormat="1" ht="15.6">
      <c r="A108" s="37"/>
      <c r="C108" s="43"/>
    </row>
    <row r="109" spans="1:6" s="38" customFormat="1" ht="15.6">
      <c r="A109" s="37"/>
      <c r="C109" s="43"/>
    </row>
    <row r="110" spans="1:6" s="40" customFormat="1" ht="15.6">
      <c r="A110" s="39"/>
      <c r="C110" s="44"/>
    </row>
    <row r="111" spans="1:6" s="40" customFormat="1" ht="15.6">
      <c r="A111" s="39"/>
      <c r="C111" s="44"/>
    </row>
    <row r="112" spans="1:6" s="40" customFormat="1" ht="15.6">
      <c r="A112" s="39"/>
      <c r="C112" s="44"/>
    </row>
    <row r="113" spans="1:3" s="40" customFormat="1" ht="15.6">
      <c r="A113" s="39"/>
      <c r="C113" s="44"/>
    </row>
    <row r="114" spans="1:3" s="40" customFormat="1" ht="15.6">
      <c r="A114" s="39"/>
      <c r="C114" s="44"/>
    </row>
    <row r="115" spans="1:3" s="40" customFormat="1" ht="15.6">
      <c r="A115" s="39"/>
      <c r="C115" s="44"/>
    </row>
    <row r="116" spans="1:3" s="40" customFormat="1" ht="15.6">
      <c r="A116" s="39"/>
      <c r="C116" s="44"/>
    </row>
  </sheetData>
  <mergeCells count="4">
    <mergeCell ref="A106:B106"/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2023-01-30T09:12:42Z</dcterms:created>
  <dcterms:modified xsi:type="dcterms:W3CDTF">2023-02-20T02:13:36Z</dcterms:modified>
</cp:coreProperties>
</file>