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56" i="1"/>
  <c r="C50"/>
  <c r="C58"/>
  <c r="C71"/>
  <c r="C80"/>
  <c r="C87"/>
  <c r="C90"/>
  <c r="C99"/>
  <c r="C148"/>
  <c r="C150"/>
  <c r="C157"/>
  <c r="B9"/>
</calcChain>
</file>

<file path=xl/sharedStrings.xml><?xml version="1.0" encoding="utf-8"?>
<sst xmlns="http://schemas.openxmlformats.org/spreadsheetml/2006/main" count="245" uniqueCount="232">
  <si>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</si>
  <si>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</si>
  <si>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3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</si>
  <si>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</si>
  <si>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</si>
  <si>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</si>
  <si>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</si>
  <si>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</si>
  <si>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</si>
  <si>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</si>
  <si>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</si>
  <si>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</si>
  <si>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</si>
  <si>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</si>
  <si>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</si>
  <si>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</si>
  <si>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</si>
  <si>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</si>
  <si>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</si>
  <si>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</si>
  <si>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</si>
  <si>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</si>
  <si>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</si>
  <si>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</si>
  <si>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</si>
  <si>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</si>
  <si>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</si>
  <si>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</si>
  <si>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(уборка мусора)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</si>
  <si>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</si>
  <si>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</si>
  <si>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</si>
  <si>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</si>
  <si>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</si>
  <si>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</si>
  <si>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</si>
  <si>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</si>
  <si>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</si>
  <si>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</si>
  <si>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</si>
  <si>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</si>
  <si>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</si>
  <si>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</si>
  <si>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</si>
  <si>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</si>
  <si>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</si>
  <si>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</si>
  <si>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</si>
  <si>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</si>
  <si>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</si>
  <si>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 (ген. Уборка)</t>
  </si>
  <si>
    <t xml:space="preserve"> 1.9</t>
  </si>
  <si>
    <t>Техническое содержание лифтов</t>
  </si>
  <si>
    <t>Оценка соответствия лифта, отнаботавшего нормативный срок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</si>
  <si>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</si>
  <si>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</si>
  <si>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</si>
  <si>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</si>
  <si>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</si>
  <si>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</si>
  <si>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</si>
  <si>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</si>
  <si>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</si>
  <si>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</si>
  <si>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</si>
  <si>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</si>
  <si>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</si>
  <si>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>устранение засоров</t>
  </si>
  <si>
    <t xml:space="preserve">            ИТОГО по п. 2 :</t>
  </si>
  <si>
    <t>Подметание придомовой территории в летний период</t>
  </si>
  <si>
    <t>Подметание территории после кошения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</si>
  <si>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</si>
  <si>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</si>
  <si>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Очистка урн</t>
  </si>
  <si>
    <t xml:space="preserve">Подметание снега  высотой до 2-х см </t>
  </si>
  <si>
    <t>Подметание снега  выше 2-х см</t>
  </si>
  <si>
    <t>Механизированная уборка внутридворовых проездов, очистка территории от уплотненного снега толщиной 20см</t>
  </si>
  <si>
    <t>Посыпка пешеходных дорожек и проездов противогололедными материалами шириной 0,5м</t>
  </si>
  <si>
    <t>Очистка пешеходных дорожек, отмостки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</si>
  <si>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</si>
  <si>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</si>
  <si>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</si>
  <si>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</si>
  <si>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</si>
  <si>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</si>
  <si>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</si>
  <si>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</si>
  <si>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</si>
  <si>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 xml:space="preserve">Замена ламп освещения подъездов, подвалов, 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</si>
  <si>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</si>
  <si>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</si>
  <si>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Проведение технических осмотров и устранение незначительных неисправностей  систем центр.отопления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</si>
  <si>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</si>
  <si>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</si>
  <si>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</si>
  <si>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</si>
  <si>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</si>
  <si>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 xml:space="preserve">            ИТОГО по п. 5 :</t>
  </si>
  <si>
    <t>6.</t>
  </si>
  <si>
    <t>7.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</si>
  <si>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</si>
  <si>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</si>
  <si>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</si>
  <si>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</si>
  <si>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</si>
  <si>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>Поверка общедомовых приборов учета тепла</t>
  </si>
  <si>
    <t>Поверка общедомовых приборов учета воды</t>
  </si>
  <si>
    <t>Текущий ремонт электрооборудования (непредвиденные работы</t>
  </si>
  <si>
    <t>очистка корпуса ВРУ,ЩУРС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</si>
  <si>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</si>
  <si>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светильника ЛУЧ (1 этаж)</t>
  </si>
  <si>
    <t>смена светильника ЛУЧ (1 этаж)</t>
  </si>
  <si>
    <t>Текущий ремонт систем водоснабжения и водоотведения (непредвиденные работы</t>
  </si>
  <si>
    <t>устранение засора канализационного выпуска Ду 100 мм</t>
  </si>
  <si>
    <t>устранение засора канализационного коллектора Ду 100 мм (под квартирой №5)</t>
  </si>
  <si>
    <t>замена болта на ревизии канализации (техэтаж) со сваркой</t>
  </si>
  <si>
    <t>устранение свища на стояке ХВС (кв.24)</t>
  </si>
  <si>
    <t>замена сбросных вентилей Ду 15мм на стояке ХВС кв.24</t>
  </si>
  <si>
    <t>уплотнение соединений (герметик силиконовый, лен сантехнический) стояк кв.24</t>
  </si>
  <si>
    <t>замена участка трубы ВГП Ду 25*3,2 стояка ХВС (кв.39)</t>
  </si>
  <si>
    <t>сварочные работы (кв.39)</t>
  </si>
  <si>
    <t>устранение свища на стояке ХВС (кв.29)</t>
  </si>
  <si>
    <t>замена участка стояка ХВС Ду 25*2,3       кв.13</t>
  </si>
  <si>
    <t>сварочные работы</t>
  </si>
  <si>
    <t>смена вентиля Ду 25мм на стояке ГВС (чердак)</t>
  </si>
  <si>
    <t>уплотнение соединений силиконовым герметиком, сантехническим льном (чердак)</t>
  </si>
  <si>
    <t>замена крана Маевского на стояке ГВС (чердак)</t>
  </si>
  <si>
    <t>смена вентиля Ду 20мм на стояке ГВС кв.34</t>
  </si>
  <si>
    <t>Текущий ремонт систем конструкт.элементов) (непредвиденные работы</t>
  </si>
  <si>
    <t xml:space="preserve">осмотр чердака на наличие течей с кровли </t>
  </si>
  <si>
    <t>переустановка лотков на чердаке</t>
  </si>
  <si>
    <t>осмотр чердака на наличие течей с кровли и слив воды</t>
  </si>
  <si>
    <t>укрепление притворной планки на двери тамбура</t>
  </si>
  <si>
    <t>изготовление и установка лотков  из металлического листа( 2,5*1,25*0,5) на чердаке, в том числе:</t>
  </si>
  <si>
    <t>а</t>
  </si>
  <si>
    <t>(2,5*0,2)м</t>
  </si>
  <si>
    <t>б</t>
  </si>
  <si>
    <t>(2,5*0,25)м</t>
  </si>
  <si>
    <t>в</t>
  </si>
  <si>
    <t>(2,5*0,3)м</t>
  </si>
  <si>
    <t>проволока вязальная</t>
  </si>
  <si>
    <t>укрепление накладки на пороге тамбурной двери саморезами</t>
  </si>
  <si>
    <t>ремонт скамейки (замена бруска 2,5*0,01*0,05м) с заменой болтовых соединений болт М8/гайка М8</t>
  </si>
  <si>
    <t xml:space="preserve">слив воды с емкостей   в чердачном помещении </t>
  </si>
  <si>
    <t>восстановление штрабы кухонного стояка после сантехнических работ (кв.№27)</t>
  </si>
  <si>
    <t>осмотр чердака на наличие течей с кровли</t>
  </si>
  <si>
    <t>смена остекления оконной рамы (6,9-10 этажи)</t>
  </si>
  <si>
    <t>закрытие дверей и окон на общих балконах (3-9этажи)</t>
  </si>
  <si>
    <t>установка пружин на двери тамбура</t>
  </si>
  <si>
    <t>смена остекления окон на техэтаже</t>
  </si>
  <si>
    <t xml:space="preserve">            ИТОГО по п. 9 :</t>
  </si>
  <si>
    <t>13.</t>
  </si>
  <si>
    <t xml:space="preserve">   Сумма затрат по дому :</t>
  </si>
  <si>
    <t xml:space="preserve">Смета затрат на управление, содержание и текущий ремонт общедомового оборудования </t>
  </si>
  <si>
    <t>многоквартирного жилого дома по  ул. Молодежная, 3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</si>
  <si>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</si>
  <si>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</si>
  <si>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</si>
  <si>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</si>
  <si>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</si>
  <si>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</si>
  <si>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</si>
  <si>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</si>
  <si>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</si>
  <si>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</si>
  <si>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</si>
  <si>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</si>
  <si>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</si>
  <si>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</si>
  <si>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</si>
  <si>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</si>
  <si>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</si>
  <si>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</si>
  <si>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</si>
  <si>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</si>
  <si>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</si>
  <si>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</si>
  <si>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</si>
  <si>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</si>
  <si>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</si>
  <si>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</si>
  <si>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</si>
  <si>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</si>
  <si>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</si>
  <si>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</si>
  <si>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</si>
  <si>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Тариф на 1 м2 общей площади в месяц установленный (протокол ОС от 25.06.2014)</t>
  </si>
  <si>
    <t>по управлению и обслуживанию</t>
  </si>
  <si>
    <t>МКД по ул.Молодежная 3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</si>
  <si>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</si>
  <si>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</si>
  <si>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</si>
  <si>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</si>
  <si>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Начислено по нежилым помещениям (без НДС)</t>
  </si>
  <si>
    <t>Оплачено по нежилым помещениям (без НДС)</t>
  </si>
  <si>
    <t>Результат накоплением "+" - экономия "-" - перерасход</t>
  </si>
  <si>
    <t>Результат за 2022 год "+" - экономия "-" - перерасход</t>
  </si>
  <si>
    <t>1. Содержание помещений общего пользования</t>
  </si>
  <si>
    <t>3. Уборка придомовой территории, входящей в состав общего имущества</t>
  </si>
  <si>
    <t>3.2.</t>
  </si>
  <si>
    <t xml:space="preserve"> 3.4</t>
  </si>
  <si>
    <t xml:space="preserve"> 3.5</t>
  </si>
  <si>
    <t>3.6.</t>
  </si>
  <si>
    <t>3.7.</t>
  </si>
  <si>
    <t>3.3.</t>
  </si>
  <si>
    <t xml:space="preserve"> 3.8</t>
  </si>
  <si>
    <t>3.9.</t>
  </si>
  <si>
    <t>3.10.</t>
  </si>
  <si>
    <t>3.11.</t>
  </si>
  <si>
    <t>4. Подготовка многоквартирного дома к сезонной эксплуатации</t>
  </si>
  <si>
    <t xml:space="preserve"> 4.2</t>
  </si>
  <si>
    <t>5. Проведение технических осмотров и мелкий ремонт</t>
  </si>
  <si>
    <t>6.Аварийное обслуживание внутридомового инжен.сантехнич. и эл.технического оборудования</t>
  </si>
  <si>
    <t>Диспетчерское обслуживание</t>
  </si>
  <si>
    <t xml:space="preserve"> 6.1</t>
  </si>
  <si>
    <t>7.Дератизация</t>
  </si>
  <si>
    <t>8.Дезинсекция</t>
  </si>
  <si>
    <t>9. Поверка и обслуживание общедомовых приборов учета.</t>
  </si>
  <si>
    <t xml:space="preserve"> 9.1</t>
  </si>
  <si>
    <t xml:space="preserve"> 9.2</t>
  </si>
  <si>
    <t>10. Текущий ремонт</t>
  </si>
  <si>
    <t>10.1.</t>
  </si>
  <si>
    <t>10.2.</t>
  </si>
  <si>
    <t xml:space="preserve"> 10.3</t>
  </si>
  <si>
    <t xml:space="preserve">            ИТОГО по п. 10 :</t>
  </si>
  <si>
    <t>11.Управление многоквартирным домом</t>
  </si>
  <si>
    <t>5.1.</t>
  </si>
  <si>
    <t>5.2.</t>
  </si>
  <si>
    <t>5.3.</t>
  </si>
  <si>
    <t>5.4.</t>
  </si>
  <si>
    <t xml:space="preserve"> 5.5</t>
  </si>
  <si>
    <t>Дополнительный доход (45КА)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</si>
</sst>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1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0" xfId="0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/>
    <xf numFmtId="2" fontId="3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4" fillId="0" borderId="0" xfId="1" applyNumberFormat="1" applyFont="1"/>
    <xf numFmtId="0" fontId="4" fillId="0" borderId="0" xfId="1" applyFont="1"/>
    <xf numFmtId="0" fontId="4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2"/>
  <sheetViews>
    <sheetView tabSelected="1" topLeftCell="A142" workbookViewId="0">
      <selection activeCell="C157" sqref="C157"/>
    </sheetView>
  </sheetViews>
  <sheetFormatPr defaultColWidth="9.109375" defaultRowHeight="15.6"/>
  <cols>
    <col min="1" max="1" width="6.88671875" style="60" customWidth="1"/>
    <col min="2" max="2" width="75" style="23" customWidth="1"/>
    <col min="3" max="3" width="15.88671875" style="23" customWidth="1"/>
    <col min="4" max="200" width="9.109375" style="23" customWidth="1"/>
    <col min="201" max="201" width="5.33203125" style="23" customWidth="1"/>
    <col min="202" max="202" width="46" style="23" customWidth="1"/>
    <col min="203" max="203" width="9.33203125" style="23" customWidth="1"/>
    <col min="204" max="204" width="12.109375" style="23" customWidth="1"/>
    <col min="205" max="206" width="9.33203125" style="23" customWidth="1"/>
    <col min="207" max="207" width="9.44140625" style="23" customWidth="1"/>
    <col min="208" max="212" width="9.33203125" style="23" customWidth="1"/>
    <col min="213" max="232" width="8.88671875" style="23" customWidth="1"/>
    <col min="233" max="16384" width="9.109375" style="23"/>
  </cols>
  <sheetData>
    <row r="1" spans="1:2" s="35" customFormat="1" hidden="1">
      <c r="A1" s="63" t="s">
        <v>0</v>
      </c>
      <c r="B1" s="63"/>
    </row>
    <row r="2" spans="1:2" s="35" customFormat="1" hidden="1">
      <c r="A2" s="63" t="s">
        <v>1</v>
      </c>
      <c r="B2" s="63"/>
    </row>
    <row r="3" spans="1:2" s="35" customFormat="1" ht="16.2" hidden="1">
      <c r="A3" s="64" t="s">
        <v>2</v>
      </c>
      <c r="B3" s="64"/>
    </row>
    <row r="4" spans="1:2" s="35" customFormat="1" hidden="1">
      <c r="A4" s="56"/>
      <c r="B4" s="36"/>
    </row>
    <row r="5" spans="1:2" s="35" customFormat="1" hidden="1">
      <c r="A5" s="57"/>
      <c r="B5" s="37"/>
    </row>
    <row r="6" spans="1:2" s="35" customFormat="1" hidden="1">
      <c r="A6" s="57"/>
      <c r="B6" s="37"/>
    </row>
    <row r="7" spans="1:2" s="35" customFormat="1" hidden="1">
      <c r="A7" s="57"/>
      <c r="B7" s="37"/>
    </row>
    <row r="8" spans="1:2" s="35" customFormat="1" hidden="1">
      <c r="A8" s="58"/>
      <c r="B8" s="38"/>
    </row>
    <row r="9" spans="1:2" s="35" customFormat="1" hidden="1">
      <c r="A9" s="15">
        <v>1</v>
      </c>
      <c r="B9" s="15">
        <f>A9+1</f>
        <v>2</v>
      </c>
    </row>
    <row r="10" spans="1:2" s="35" customFormat="1" ht="16.2" hidden="1">
      <c r="A10" s="15"/>
      <c r="B10" s="8" t="s">
        <v>3</v>
      </c>
    </row>
    <row r="11" spans="1:2" s="35" customFormat="1" hidden="1">
      <c r="A11" s="9" t="s">
        <v>4</v>
      </c>
      <c r="B11" s="39" t="s">
        <v>5</v>
      </c>
    </row>
    <row r="12" spans="1:2" s="35" customFormat="1" hidden="1">
      <c r="A12" s="9" t="s">
        <v>6</v>
      </c>
      <c r="B12" s="39" t="s">
        <v>7</v>
      </c>
    </row>
    <row r="13" spans="1:2" s="35" customFormat="1" hidden="1">
      <c r="A13" s="15" t="s">
        <v>8</v>
      </c>
      <c r="B13" s="40" t="s">
        <v>9</v>
      </c>
    </row>
    <row r="14" spans="1:2" s="35" customFormat="1" hidden="1">
      <c r="A14" s="9" t="s">
        <v>10</v>
      </c>
      <c r="B14" s="39" t="s">
        <v>11</v>
      </c>
    </row>
    <row r="15" spans="1:2" s="35" customFormat="1" hidden="1">
      <c r="A15" s="9" t="s">
        <v>12</v>
      </c>
      <c r="B15" s="39" t="s">
        <v>13</v>
      </c>
    </row>
    <row r="16" spans="1:2" s="35" customFormat="1" hidden="1">
      <c r="A16" s="9"/>
      <c r="B16" s="39" t="s">
        <v>14</v>
      </c>
    </row>
    <row r="17" spans="1:2" s="35" customFormat="1" hidden="1">
      <c r="A17" s="9"/>
      <c r="B17" s="39" t="s">
        <v>15</v>
      </c>
    </row>
    <row r="18" spans="1:2" s="35" customFormat="1" hidden="1">
      <c r="A18" s="9" t="s">
        <v>16</v>
      </c>
      <c r="B18" s="39" t="s">
        <v>17</v>
      </c>
    </row>
    <row r="19" spans="1:2" s="35" customFormat="1" hidden="1">
      <c r="A19" s="9"/>
      <c r="B19" s="39" t="s">
        <v>18</v>
      </c>
    </row>
    <row r="20" spans="1:2" s="35" customFormat="1" hidden="1">
      <c r="A20" s="9" t="s">
        <v>19</v>
      </c>
      <c r="B20" s="39" t="s">
        <v>20</v>
      </c>
    </row>
    <row r="21" spans="1:2" s="35" customFormat="1" hidden="1">
      <c r="A21" s="9"/>
      <c r="B21" s="39" t="s">
        <v>21</v>
      </c>
    </row>
    <row r="22" spans="1:2" s="35" customFormat="1" hidden="1">
      <c r="A22" s="9"/>
      <c r="B22" s="39" t="s">
        <v>22</v>
      </c>
    </row>
    <row r="23" spans="1:2" s="35" customFormat="1" hidden="1">
      <c r="A23" s="9" t="s">
        <v>23</v>
      </c>
      <c r="B23" s="39" t="s">
        <v>24</v>
      </c>
    </row>
    <row r="24" spans="1:2" s="35" customFormat="1" hidden="1">
      <c r="A24" s="9" t="s">
        <v>25</v>
      </c>
      <c r="B24" s="39" t="s">
        <v>26</v>
      </c>
    </row>
    <row r="25" spans="1:2" s="35" customFormat="1" hidden="1">
      <c r="A25" s="9" t="s">
        <v>27</v>
      </c>
      <c r="B25" s="39" t="s">
        <v>28</v>
      </c>
    </row>
    <row r="26" spans="1:2" s="35" customFormat="1" hidden="1">
      <c r="A26" s="9" t="s">
        <v>29</v>
      </c>
      <c r="B26" s="41" t="s">
        <v>30</v>
      </c>
    </row>
    <row r="27" spans="1:2" s="35" customFormat="1" hidden="1">
      <c r="A27" s="9"/>
      <c r="B27" s="41" t="s">
        <v>31</v>
      </c>
    </row>
    <row r="28" spans="1:2" s="35" customFormat="1" hidden="1">
      <c r="A28" s="9"/>
      <c r="B28" s="41" t="s">
        <v>33</v>
      </c>
    </row>
    <row r="29" spans="1:2" s="35" customFormat="1" hidden="1">
      <c r="A29" s="9"/>
      <c r="B29" s="41" t="s">
        <v>34</v>
      </c>
    </row>
    <row r="30" spans="1:2" s="35" customFormat="1" hidden="1">
      <c r="A30" s="9"/>
      <c r="B30" s="41" t="s">
        <v>35</v>
      </c>
    </row>
    <row r="31" spans="1:2" s="35" customFormat="1" hidden="1">
      <c r="A31" s="9" t="s">
        <v>32</v>
      </c>
      <c r="B31" s="41" t="s">
        <v>36</v>
      </c>
    </row>
    <row r="32" spans="1:2" s="35" customFormat="1" hidden="1">
      <c r="A32" s="9" t="s">
        <v>37</v>
      </c>
      <c r="B32" s="41" t="s">
        <v>38</v>
      </c>
    </row>
    <row r="33" spans="1:3" s="35" customFormat="1" hidden="1">
      <c r="A33" s="9"/>
      <c r="B33" s="41" t="s">
        <v>39</v>
      </c>
    </row>
    <row r="34" spans="1:3" s="35" customFormat="1" hidden="1">
      <c r="A34" s="9"/>
      <c r="B34" s="41" t="s">
        <v>40</v>
      </c>
    </row>
    <row r="35" spans="1:3" s="35" customFormat="1" hidden="1">
      <c r="A35" s="9" t="s">
        <v>41</v>
      </c>
      <c r="B35" s="41" t="s">
        <v>42</v>
      </c>
    </row>
    <row r="36" spans="1:3" s="35" customFormat="1" hidden="1">
      <c r="A36" s="42"/>
      <c r="B36" s="43"/>
    </row>
    <row r="37" spans="1:3" s="2" customFormat="1">
      <c r="A37" s="62" t="s">
        <v>189</v>
      </c>
      <c r="B37" s="62"/>
      <c r="C37" s="1"/>
    </row>
    <row r="38" spans="1:3" s="2" customFormat="1">
      <c r="A38" s="62" t="s">
        <v>187</v>
      </c>
      <c r="B38" s="62"/>
      <c r="C38" s="1"/>
    </row>
    <row r="39" spans="1:3" s="2" customFormat="1">
      <c r="A39" s="62" t="s">
        <v>188</v>
      </c>
      <c r="B39" s="62"/>
      <c r="C39" s="1"/>
    </row>
    <row r="40" spans="1:3" s="2" customFormat="1">
      <c r="A40" s="3"/>
      <c r="B40" s="3"/>
      <c r="C40" s="1"/>
    </row>
    <row r="41" spans="1:3" s="2" customFormat="1" ht="19.5" customHeight="1">
      <c r="A41" s="4"/>
      <c r="B41" s="5" t="s">
        <v>190</v>
      </c>
      <c r="C41" s="6">
        <v>-72548.03816000004</v>
      </c>
    </row>
    <row r="42" spans="1:3" s="35" customFormat="1">
      <c r="A42" s="9"/>
      <c r="B42" s="34" t="s">
        <v>197</v>
      </c>
      <c r="C42" s="7"/>
    </row>
    <row r="43" spans="1:3" s="35" customFormat="1">
      <c r="A43" s="9" t="s">
        <v>43</v>
      </c>
      <c r="B43" s="10" t="s">
        <v>44</v>
      </c>
      <c r="C43" s="11">
        <v>9830.7456000000002</v>
      </c>
    </row>
    <row r="44" spans="1:3" s="35" customFormat="1">
      <c r="A44" s="9"/>
      <c r="B44" s="10" t="s">
        <v>45</v>
      </c>
      <c r="C44" s="11">
        <v>29680.248000000011</v>
      </c>
    </row>
    <row r="45" spans="1:3" s="35" customFormat="1">
      <c r="A45" s="9" t="s">
        <v>46</v>
      </c>
      <c r="B45" s="10" t="s">
        <v>47</v>
      </c>
      <c r="C45" s="11">
        <v>13502.611200000003</v>
      </c>
    </row>
    <row r="46" spans="1:3" s="35" customFormat="1">
      <c r="A46" s="9"/>
      <c r="B46" s="10" t="s">
        <v>48</v>
      </c>
      <c r="C46" s="11">
        <v>34731.371999999996</v>
      </c>
    </row>
    <row r="47" spans="1:3" s="35" customFormat="1" ht="46.8">
      <c r="A47" s="9" t="s">
        <v>49</v>
      </c>
      <c r="B47" s="10" t="s">
        <v>50</v>
      </c>
      <c r="C47" s="11">
        <v>9198.9716000000008</v>
      </c>
    </row>
    <row r="48" spans="1:3" s="35" customFormat="1">
      <c r="A48" s="12" t="s">
        <v>51</v>
      </c>
      <c r="B48" s="10" t="s">
        <v>52</v>
      </c>
      <c r="C48" s="11">
        <v>65346</v>
      </c>
    </row>
    <row r="49" spans="1:3" s="35" customFormat="1">
      <c r="A49" s="12"/>
      <c r="B49" s="10" t="s">
        <v>53</v>
      </c>
      <c r="C49" s="11"/>
    </row>
    <row r="50" spans="1:3" s="35" customFormat="1">
      <c r="A50" s="9"/>
      <c r="B50" s="13" t="s">
        <v>54</v>
      </c>
      <c r="C50" s="14">
        <f>SUM(C43:C49)</f>
        <v>162289.94839999999</v>
      </c>
    </row>
    <row r="51" spans="1:3" s="35" customFormat="1">
      <c r="A51" s="59"/>
      <c r="B51" s="13" t="s">
        <v>55</v>
      </c>
      <c r="C51" s="11"/>
    </row>
    <row r="52" spans="1:3" s="35" customFormat="1">
      <c r="A52" s="9" t="s">
        <v>56</v>
      </c>
      <c r="B52" s="10" t="s">
        <v>57</v>
      </c>
      <c r="C52" s="11">
        <v>1644.3</v>
      </c>
    </row>
    <row r="53" spans="1:3" s="35" customFormat="1">
      <c r="A53" s="9" t="s">
        <v>58</v>
      </c>
      <c r="B53" s="10" t="s">
        <v>59</v>
      </c>
      <c r="C53" s="11">
        <v>3267.3119999999994</v>
      </c>
    </row>
    <row r="54" spans="1:3" s="35" customFormat="1">
      <c r="A54" s="9" t="s">
        <v>60</v>
      </c>
      <c r="B54" s="10" t="s">
        <v>61</v>
      </c>
      <c r="C54" s="11">
        <v>13065.481439999998</v>
      </c>
    </row>
    <row r="55" spans="1:3" s="35" customFormat="1">
      <c r="A55" s="9" t="s">
        <v>62</v>
      </c>
      <c r="B55" s="10" t="s">
        <v>63</v>
      </c>
      <c r="C55" s="11">
        <v>0</v>
      </c>
    </row>
    <row r="56" spans="1:3" s="35" customFormat="1">
      <c r="A56" s="9" t="s">
        <v>64</v>
      </c>
      <c r="B56" s="10" t="s">
        <v>65</v>
      </c>
      <c r="C56" s="11">
        <v>1623.7660000000001</v>
      </c>
    </row>
    <row r="57" spans="1:3" s="35" customFormat="1">
      <c r="A57" s="9" t="s">
        <v>66</v>
      </c>
      <c r="B57" s="10" t="s">
        <v>67</v>
      </c>
      <c r="C57" s="11">
        <v>104</v>
      </c>
    </row>
    <row r="58" spans="1:3" s="35" customFormat="1">
      <c r="A58" s="9"/>
      <c r="B58" s="13" t="s">
        <v>68</v>
      </c>
      <c r="C58" s="14">
        <f>SUM(C52:C57)</f>
        <v>19704.859439999997</v>
      </c>
    </row>
    <row r="59" spans="1:3" s="35" customFormat="1" ht="31.2">
      <c r="A59" s="9"/>
      <c r="B59" s="13" t="s">
        <v>198</v>
      </c>
      <c r="C59" s="14"/>
    </row>
    <row r="60" spans="1:3" s="35" customFormat="1">
      <c r="A60" s="9" t="s">
        <v>81</v>
      </c>
      <c r="B60" s="10" t="s">
        <v>69</v>
      </c>
      <c r="C60" s="11">
        <v>8401.9</v>
      </c>
    </row>
    <row r="61" spans="1:3" s="35" customFormat="1">
      <c r="A61" s="12" t="s">
        <v>199</v>
      </c>
      <c r="B61" s="10" t="s">
        <v>70</v>
      </c>
      <c r="C61" s="11"/>
    </row>
    <row r="62" spans="1:3" s="35" customFormat="1">
      <c r="A62" s="12" t="s">
        <v>204</v>
      </c>
      <c r="B62" s="10" t="s">
        <v>71</v>
      </c>
      <c r="C62" s="11">
        <v>4988.0599999999995</v>
      </c>
    </row>
    <row r="63" spans="1:3" s="35" customFormat="1">
      <c r="A63" s="12" t="s">
        <v>200</v>
      </c>
      <c r="B63" s="10" t="s">
        <v>72</v>
      </c>
      <c r="C63" s="11">
        <v>2329.34</v>
      </c>
    </row>
    <row r="64" spans="1:3" s="35" customFormat="1">
      <c r="A64" s="12" t="s">
        <v>201</v>
      </c>
      <c r="B64" s="10" t="s">
        <v>73</v>
      </c>
      <c r="C64" s="11">
        <v>1303.48</v>
      </c>
    </row>
    <row r="65" spans="1:3" s="35" customFormat="1">
      <c r="A65" s="12" t="s">
        <v>202</v>
      </c>
      <c r="B65" s="10" t="s">
        <v>74</v>
      </c>
      <c r="C65" s="11">
        <v>10148.7646</v>
      </c>
    </row>
    <row r="66" spans="1:3" s="35" customFormat="1">
      <c r="A66" s="12" t="s">
        <v>203</v>
      </c>
      <c r="B66" s="10" t="s">
        <v>75</v>
      </c>
      <c r="C66" s="11">
        <v>22544.715200000002</v>
      </c>
    </row>
    <row r="67" spans="1:3" s="35" customFormat="1" ht="31.2">
      <c r="A67" s="9" t="s">
        <v>205</v>
      </c>
      <c r="B67" s="10" t="s">
        <v>76</v>
      </c>
      <c r="C67" s="11">
        <v>7389.5999999999995</v>
      </c>
    </row>
    <row r="68" spans="1:3" s="35" customFormat="1" ht="31.2">
      <c r="A68" s="9" t="s">
        <v>206</v>
      </c>
      <c r="B68" s="10" t="s">
        <v>77</v>
      </c>
      <c r="C68" s="11">
        <v>991</v>
      </c>
    </row>
    <row r="69" spans="1:3" s="35" customFormat="1" ht="31.2">
      <c r="A69" s="9" t="s">
        <v>207</v>
      </c>
      <c r="B69" s="10" t="s">
        <v>78</v>
      </c>
      <c r="C69" s="11">
        <v>6826.0374000000002</v>
      </c>
    </row>
    <row r="70" spans="1:3" s="35" customFormat="1">
      <c r="A70" s="9" t="s">
        <v>208</v>
      </c>
      <c r="B70" s="10" t="s">
        <v>79</v>
      </c>
      <c r="C70" s="11">
        <v>2340.69</v>
      </c>
    </row>
    <row r="71" spans="1:3" s="35" customFormat="1">
      <c r="A71" s="9"/>
      <c r="B71" s="13" t="s">
        <v>80</v>
      </c>
      <c r="C71" s="14">
        <f>SUM(C60:C70)</f>
        <v>67263.587199999994</v>
      </c>
    </row>
    <row r="72" spans="1:3" s="35" customFormat="1">
      <c r="A72" s="9"/>
      <c r="B72" s="13" t="s">
        <v>209</v>
      </c>
      <c r="C72" s="14"/>
    </row>
    <row r="73" spans="1:3" s="35" customFormat="1" ht="31.2">
      <c r="A73" s="9" t="s">
        <v>89</v>
      </c>
      <c r="B73" s="10" t="s">
        <v>82</v>
      </c>
      <c r="C73" s="11"/>
    </row>
    <row r="74" spans="1:3" s="35" customFormat="1" ht="12.75" customHeight="1">
      <c r="A74" s="9"/>
      <c r="B74" s="10" t="s">
        <v>83</v>
      </c>
      <c r="C74" s="11">
        <v>54191.987999999998</v>
      </c>
    </row>
    <row r="75" spans="1:3" s="35" customFormat="1" ht="13.5" customHeight="1">
      <c r="A75" s="9"/>
      <c r="B75" s="10" t="s">
        <v>84</v>
      </c>
      <c r="C75" s="11">
        <v>20981.699999999997</v>
      </c>
    </row>
    <row r="76" spans="1:3" s="35" customFormat="1" ht="13.5" customHeight="1">
      <c r="A76" s="9"/>
      <c r="B76" s="10" t="s">
        <v>85</v>
      </c>
      <c r="C76" s="11">
        <v>797.55000000000007</v>
      </c>
    </row>
    <row r="77" spans="1:3" s="35" customFormat="1" ht="14.25" customHeight="1">
      <c r="A77" s="9"/>
      <c r="B77" s="10" t="s">
        <v>86</v>
      </c>
      <c r="C77" s="11">
        <v>11110.485000000001</v>
      </c>
    </row>
    <row r="78" spans="1:3" s="35" customFormat="1" ht="13.5" customHeight="1">
      <c r="A78" s="9"/>
      <c r="B78" s="10" t="s">
        <v>87</v>
      </c>
      <c r="C78" s="11">
        <v>9243.36</v>
      </c>
    </row>
    <row r="79" spans="1:3" s="35" customFormat="1">
      <c r="A79" s="9" t="s">
        <v>210</v>
      </c>
      <c r="B79" s="10" t="s">
        <v>88</v>
      </c>
      <c r="C79" s="11">
        <v>3985.0599999999995</v>
      </c>
    </row>
    <row r="80" spans="1:3" s="35" customFormat="1">
      <c r="A80" s="9"/>
      <c r="B80" s="13" t="s">
        <v>95</v>
      </c>
      <c r="C80" s="14">
        <f>SUM(C74:C79)</f>
        <v>100310.143</v>
      </c>
    </row>
    <row r="81" spans="1:3" s="35" customFormat="1">
      <c r="A81" s="9"/>
      <c r="B81" s="13" t="s">
        <v>211</v>
      </c>
      <c r="C81" s="14"/>
    </row>
    <row r="82" spans="1:3" s="35" customFormat="1" ht="31.2">
      <c r="A82" s="9" t="s">
        <v>226</v>
      </c>
      <c r="B82" s="10" t="s">
        <v>90</v>
      </c>
      <c r="C82" s="11">
        <v>6741.45</v>
      </c>
    </row>
    <row r="83" spans="1:3" s="35" customFormat="1" ht="31.2">
      <c r="A83" s="9" t="s">
        <v>227</v>
      </c>
      <c r="B83" s="10" t="s">
        <v>91</v>
      </c>
      <c r="C83" s="11">
        <v>27535.5</v>
      </c>
    </row>
    <row r="84" spans="1:3" s="35" customFormat="1" ht="46.8">
      <c r="A84" s="9" t="s">
        <v>228</v>
      </c>
      <c r="B84" s="10" t="s">
        <v>92</v>
      </c>
      <c r="C84" s="11">
        <v>20794.05</v>
      </c>
    </row>
    <row r="85" spans="1:3" s="35" customFormat="1">
      <c r="A85" s="9" t="s">
        <v>229</v>
      </c>
      <c r="B85" s="10" t="s">
        <v>93</v>
      </c>
      <c r="C85" s="11">
        <v>1130.67</v>
      </c>
    </row>
    <row r="86" spans="1:3" s="35" customFormat="1" ht="31.2">
      <c r="A86" s="9" t="s">
        <v>230</v>
      </c>
      <c r="B86" s="10" t="s">
        <v>94</v>
      </c>
      <c r="C86" s="11">
        <v>17059.349999999999</v>
      </c>
    </row>
    <row r="87" spans="1:3" s="35" customFormat="1">
      <c r="A87" s="9"/>
      <c r="B87" s="13" t="s">
        <v>97</v>
      </c>
      <c r="C87" s="14">
        <f>SUM(C82:C86)</f>
        <v>73261.01999999999</v>
      </c>
    </row>
    <row r="88" spans="1:3" s="35" customFormat="1" ht="31.2">
      <c r="A88" s="15"/>
      <c r="B88" s="13" t="s">
        <v>212</v>
      </c>
      <c r="C88" s="11">
        <v>38739.599999999991</v>
      </c>
    </row>
    <row r="89" spans="1:3" s="35" customFormat="1">
      <c r="A89" s="9" t="s">
        <v>214</v>
      </c>
      <c r="B89" s="10" t="s">
        <v>213</v>
      </c>
      <c r="C89" s="11">
        <v>10824.300000000001</v>
      </c>
    </row>
    <row r="90" spans="1:3" s="35" customFormat="1">
      <c r="A90" s="15"/>
      <c r="B90" s="13" t="s">
        <v>97</v>
      </c>
      <c r="C90" s="14">
        <f>SUM(C88:C89)</f>
        <v>49563.899999999994</v>
      </c>
    </row>
    <row r="91" spans="1:3" s="35" customFormat="1">
      <c r="A91" s="15"/>
      <c r="B91" s="13" t="s">
        <v>215</v>
      </c>
      <c r="C91" s="14">
        <v>1376.3999999999999</v>
      </c>
    </row>
    <row r="92" spans="1:3" s="35" customFormat="1">
      <c r="A92" s="15"/>
      <c r="B92" s="13" t="s">
        <v>216</v>
      </c>
      <c r="C92" s="14">
        <v>1335.7</v>
      </c>
    </row>
    <row r="93" spans="1:3" s="35" customFormat="1">
      <c r="A93" s="59"/>
      <c r="B93" s="13" t="s">
        <v>217</v>
      </c>
      <c r="C93" s="11"/>
    </row>
    <row r="94" spans="1:3" s="35" customFormat="1">
      <c r="A94" s="9" t="s">
        <v>218</v>
      </c>
      <c r="B94" s="10" t="s">
        <v>100</v>
      </c>
      <c r="C94" s="11">
        <v>4800.12</v>
      </c>
    </row>
    <row r="95" spans="1:3" s="35" customFormat="1">
      <c r="A95" s="9" t="s">
        <v>219</v>
      </c>
      <c r="B95" s="10" t="s">
        <v>101</v>
      </c>
      <c r="C95" s="11">
        <v>3616.9800000000005</v>
      </c>
    </row>
    <row r="96" spans="1:3" s="35" customFormat="1" ht="31.2">
      <c r="A96" s="9"/>
      <c r="B96" s="10" t="s">
        <v>102</v>
      </c>
      <c r="C96" s="11">
        <v>3521.579999999999</v>
      </c>
    </row>
    <row r="97" spans="1:3" s="35" customFormat="1" ht="31.2">
      <c r="A97" s="9"/>
      <c r="B97" s="10" t="s">
        <v>103</v>
      </c>
      <c r="C97" s="11">
        <v>3521.579999999999</v>
      </c>
    </row>
    <row r="98" spans="1:3" s="35" customFormat="1" ht="31.2">
      <c r="A98" s="9"/>
      <c r="B98" s="10" t="s">
        <v>104</v>
      </c>
      <c r="C98" s="11">
        <v>7043.159999999998</v>
      </c>
    </row>
    <row r="99" spans="1:3" s="35" customFormat="1">
      <c r="A99" s="9"/>
      <c r="B99" s="13" t="s">
        <v>150</v>
      </c>
      <c r="C99" s="14">
        <f>SUM(C94:C98)</f>
        <v>22503.42</v>
      </c>
    </row>
    <row r="100" spans="1:3" s="44" customFormat="1">
      <c r="A100" s="59"/>
      <c r="B100" s="13" t="s">
        <v>220</v>
      </c>
      <c r="C100" s="16"/>
    </row>
    <row r="101" spans="1:3" s="44" customFormat="1">
      <c r="A101" s="17" t="s">
        <v>221</v>
      </c>
      <c r="B101" s="13" t="s">
        <v>107</v>
      </c>
      <c r="C101" s="16"/>
    </row>
    <row r="102" spans="1:3" s="44" customFormat="1">
      <c r="A102" s="17"/>
      <c r="B102" s="18" t="s">
        <v>108</v>
      </c>
      <c r="C102" s="16">
        <v>0</v>
      </c>
    </row>
    <row r="103" spans="1:3" s="44" customFormat="1" ht="31.2">
      <c r="A103" s="17"/>
      <c r="B103" s="18" t="s">
        <v>109</v>
      </c>
      <c r="C103" s="16">
        <v>0</v>
      </c>
    </row>
    <row r="104" spans="1:3" s="44" customFormat="1">
      <c r="A104" s="17"/>
      <c r="B104" s="10" t="s">
        <v>110</v>
      </c>
      <c r="C104" s="16">
        <v>2325.8000000000002</v>
      </c>
    </row>
    <row r="105" spans="1:3" s="44" customFormat="1">
      <c r="A105" s="17"/>
      <c r="B105" s="18" t="s">
        <v>111</v>
      </c>
      <c r="C105" s="16">
        <v>1713</v>
      </c>
    </row>
    <row r="106" spans="1:3" s="44" customFormat="1" ht="31.2">
      <c r="A106" s="17" t="s">
        <v>222</v>
      </c>
      <c r="B106" s="13" t="s">
        <v>112</v>
      </c>
      <c r="C106" s="16">
        <v>0</v>
      </c>
    </row>
    <row r="107" spans="1:3" s="44" customFormat="1">
      <c r="A107" s="17"/>
      <c r="B107" s="18" t="s">
        <v>113</v>
      </c>
      <c r="C107" s="16">
        <v>0</v>
      </c>
    </row>
    <row r="108" spans="1:3" s="44" customFormat="1" ht="31.2">
      <c r="A108" s="19"/>
      <c r="B108" s="18" t="s">
        <v>114</v>
      </c>
      <c r="C108" s="16">
        <v>0</v>
      </c>
    </row>
    <row r="109" spans="1:3" s="44" customFormat="1">
      <c r="A109" s="19"/>
      <c r="B109" s="18" t="s">
        <v>115</v>
      </c>
      <c r="C109" s="16">
        <v>460.67999999999995</v>
      </c>
    </row>
    <row r="110" spans="1:3" s="44" customFormat="1">
      <c r="A110" s="17"/>
      <c r="B110" s="18" t="s">
        <v>116</v>
      </c>
      <c r="C110" s="16">
        <v>360.27</v>
      </c>
    </row>
    <row r="111" spans="1:3" s="44" customFormat="1">
      <c r="A111" s="17"/>
      <c r="B111" s="18" t="s">
        <v>117</v>
      </c>
      <c r="C111" s="16">
        <v>996.96</v>
      </c>
    </row>
    <row r="112" spans="1:3" s="44" customFormat="1" ht="31.2">
      <c r="A112" s="17"/>
      <c r="B112" s="18" t="s">
        <v>118</v>
      </c>
      <c r="C112" s="16">
        <v>43.930000000000007</v>
      </c>
    </row>
    <row r="113" spans="1:3" s="44" customFormat="1">
      <c r="A113" s="17"/>
      <c r="B113" s="18" t="s">
        <v>119</v>
      </c>
      <c r="C113" s="16">
        <v>1166.671</v>
      </c>
    </row>
    <row r="114" spans="1:3" s="44" customFormat="1">
      <c r="A114" s="17"/>
      <c r="B114" s="18" t="s">
        <v>120</v>
      </c>
      <c r="C114" s="16">
        <v>720.54</v>
      </c>
    </row>
    <row r="115" spans="1:3" s="44" customFormat="1">
      <c r="A115" s="17"/>
      <c r="B115" s="18" t="s">
        <v>113</v>
      </c>
      <c r="C115" s="16">
        <v>0</v>
      </c>
    </row>
    <row r="116" spans="1:3" s="44" customFormat="1">
      <c r="A116" s="17"/>
      <c r="B116" s="18" t="s">
        <v>121</v>
      </c>
      <c r="C116" s="16">
        <v>360.27</v>
      </c>
    </row>
    <row r="117" spans="1:3" s="44" customFormat="1">
      <c r="A117" s="19"/>
      <c r="B117" s="18" t="s">
        <v>122</v>
      </c>
      <c r="C117" s="16">
        <v>2439.4029999999998</v>
      </c>
    </row>
    <row r="118" spans="1:3" s="44" customFormat="1">
      <c r="A118" s="19"/>
      <c r="B118" s="18" t="s">
        <v>123</v>
      </c>
      <c r="C118" s="16">
        <v>1441.08</v>
      </c>
    </row>
    <row r="119" spans="1:3" s="44" customFormat="1">
      <c r="A119" s="19"/>
      <c r="B119" s="18" t="s">
        <v>124</v>
      </c>
      <c r="C119" s="16">
        <v>996.96</v>
      </c>
    </row>
    <row r="120" spans="1:3" s="44" customFormat="1" ht="31.2">
      <c r="A120" s="19"/>
      <c r="B120" s="18" t="s">
        <v>125</v>
      </c>
      <c r="C120" s="16">
        <v>43.930000000000007</v>
      </c>
    </row>
    <row r="121" spans="1:3" s="44" customFormat="1">
      <c r="A121" s="19"/>
      <c r="B121" s="18" t="s">
        <v>126</v>
      </c>
      <c r="C121" s="16">
        <v>568.41</v>
      </c>
    </row>
    <row r="122" spans="1:3" s="44" customFormat="1" ht="31.2">
      <c r="A122" s="19"/>
      <c r="B122" s="18" t="s">
        <v>125</v>
      </c>
      <c r="C122" s="16">
        <v>43.930000000000007</v>
      </c>
    </row>
    <row r="123" spans="1:3" s="44" customFormat="1">
      <c r="A123" s="19"/>
      <c r="B123" s="18" t="s">
        <v>127</v>
      </c>
      <c r="C123" s="16">
        <v>996.96</v>
      </c>
    </row>
    <row r="124" spans="1:3" s="45" customFormat="1" ht="31.2">
      <c r="A124" s="21" t="s">
        <v>223</v>
      </c>
      <c r="B124" s="6" t="s">
        <v>128</v>
      </c>
      <c r="C124" s="16">
        <v>0</v>
      </c>
    </row>
    <row r="125" spans="1:3" s="45" customFormat="1">
      <c r="A125" s="21"/>
      <c r="B125" s="18" t="s">
        <v>129</v>
      </c>
      <c r="C125" s="16">
        <v>0</v>
      </c>
    </row>
    <row r="126" spans="1:3" s="45" customFormat="1">
      <c r="A126" s="19"/>
      <c r="B126" s="18" t="s">
        <v>130</v>
      </c>
      <c r="C126" s="16">
        <v>0</v>
      </c>
    </row>
    <row r="127" spans="1:3" s="45" customFormat="1">
      <c r="A127" s="19"/>
      <c r="B127" s="18" t="s">
        <v>131</v>
      </c>
      <c r="C127" s="16">
        <v>855.4559999999999</v>
      </c>
    </row>
    <row r="128" spans="1:3" s="45" customFormat="1">
      <c r="A128" s="19"/>
      <c r="B128" s="18" t="s">
        <v>132</v>
      </c>
      <c r="C128" s="16">
        <v>187</v>
      </c>
    </row>
    <row r="129" spans="1:3" s="45" customFormat="1" ht="31.2">
      <c r="A129" s="19"/>
      <c r="B129" s="20" t="s">
        <v>133</v>
      </c>
      <c r="C129" s="16">
        <v>3217.7260999999999</v>
      </c>
    </row>
    <row r="130" spans="1:3" s="45" customFormat="1">
      <c r="A130" s="19" t="s">
        <v>134</v>
      </c>
      <c r="B130" s="18" t="s">
        <v>135</v>
      </c>
      <c r="C130" s="16">
        <v>0</v>
      </c>
    </row>
    <row r="131" spans="1:3" s="45" customFormat="1">
      <c r="A131" s="19" t="s">
        <v>136</v>
      </c>
      <c r="B131" s="18" t="s">
        <v>137</v>
      </c>
      <c r="C131" s="16">
        <v>0</v>
      </c>
    </row>
    <row r="132" spans="1:3" s="45" customFormat="1">
      <c r="A132" s="19" t="s">
        <v>138</v>
      </c>
      <c r="B132" s="18" t="s">
        <v>139</v>
      </c>
      <c r="C132" s="16">
        <v>0</v>
      </c>
    </row>
    <row r="133" spans="1:3" s="45" customFormat="1">
      <c r="A133" s="19" t="s">
        <v>10</v>
      </c>
      <c r="B133" s="18" t="s">
        <v>140</v>
      </c>
      <c r="C133" s="16">
        <v>0</v>
      </c>
    </row>
    <row r="134" spans="1:3" s="45" customFormat="1">
      <c r="A134" s="19"/>
      <c r="B134" s="18" t="s">
        <v>141</v>
      </c>
      <c r="C134" s="16">
        <v>56.1</v>
      </c>
    </row>
    <row r="135" spans="1:3" s="45" customFormat="1" ht="39" customHeight="1">
      <c r="A135" s="19"/>
      <c r="B135" s="18" t="s">
        <v>142</v>
      </c>
      <c r="C135" s="16">
        <v>1290.6999999999998</v>
      </c>
    </row>
    <row r="136" spans="1:3" s="45" customFormat="1">
      <c r="A136" s="19"/>
      <c r="B136" s="18" t="s">
        <v>129</v>
      </c>
      <c r="C136" s="16">
        <v>0</v>
      </c>
    </row>
    <row r="137" spans="1:3" s="45" customFormat="1">
      <c r="A137" s="19"/>
      <c r="B137" s="18" t="s">
        <v>143</v>
      </c>
      <c r="C137" s="16">
        <v>855.4559999999999</v>
      </c>
    </row>
    <row r="138" spans="1:3" s="45" customFormat="1" ht="31.2">
      <c r="A138" s="19"/>
      <c r="B138" s="18" t="s">
        <v>144</v>
      </c>
      <c r="C138" s="16">
        <v>146.48519999999999</v>
      </c>
    </row>
    <row r="139" spans="1:3" s="45" customFormat="1">
      <c r="A139" s="19"/>
      <c r="B139" s="18" t="s">
        <v>129</v>
      </c>
      <c r="C139" s="16">
        <v>0</v>
      </c>
    </row>
    <row r="140" spans="1:3" s="45" customFormat="1">
      <c r="A140" s="19"/>
      <c r="B140" s="18" t="s">
        <v>145</v>
      </c>
      <c r="C140" s="16">
        <v>0</v>
      </c>
    </row>
    <row r="141" spans="1:3" s="45" customFormat="1">
      <c r="A141" s="19"/>
      <c r="B141" s="18" t="s">
        <v>145</v>
      </c>
      <c r="C141" s="16">
        <v>0</v>
      </c>
    </row>
    <row r="142" spans="1:3" s="45" customFormat="1">
      <c r="A142" s="19"/>
      <c r="B142" s="18" t="s">
        <v>145</v>
      </c>
      <c r="C142" s="16">
        <v>0</v>
      </c>
    </row>
    <row r="143" spans="1:3" s="45" customFormat="1">
      <c r="A143" s="19"/>
      <c r="B143" s="18" t="s">
        <v>146</v>
      </c>
      <c r="C143" s="16">
        <v>594.4147999999999</v>
      </c>
    </row>
    <row r="144" spans="1:3" s="45" customFormat="1">
      <c r="A144" s="19"/>
      <c r="B144" s="18" t="s">
        <v>147</v>
      </c>
      <c r="C144" s="16">
        <v>1103.1199999999999</v>
      </c>
    </row>
    <row r="145" spans="1:6" s="45" customFormat="1">
      <c r="A145" s="19"/>
      <c r="B145" s="18" t="s">
        <v>148</v>
      </c>
      <c r="C145" s="16">
        <v>795.58</v>
      </c>
    </row>
    <row r="146" spans="1:6" s="45" customFormat="1">
      <c r="A146" s="19"/>
      <c r="B146" s="18" t="s">
        <v>149</v>
      </c>
      <c r="C146" s="16">
        <v>221.17759999999998</v>
      </c>
    </row>
    <row r="147" spans="1:6" s="45" customFormat="1">
      <c r="A147" s="19"/>
      <c r="B147" s="18" t="s">
        <v>129</v>
      </c>
      <c r="C147" s="16">
        <v>0</v>
      </c>
    </row>
    <row r="148" spans="1:6" s="45" customFormat="1">
      <c r="A148" s="22"/>
      <c r="B148" s="6" t="s">
        <v>224</v>
      </c>
      <c r="C148" s="6">
        <f>SUM(C103:C147)</f>
        <v>24002.009699999995</v>
      </c>
    </row>
    <row r="149" spans="1:6" s="44" customFormat="1">
      <c r="A149" s="17"/>
      <c r="B149" s="13" t="s">
        <v>225</v>
      </c>
      <c r="C149" s="6">
        <v>145212.72599999997</v>
      </c>
    </row>
    <row r="150" spans="1:6" s="44" customFormat="1">
      <c r="A150" s="17"/>
      <c r="B150" s="13" t="s">
        <v>152</v>
      </c>
      <c r="C150" s="6">
        <f>C50+C58+C71+C80+C87+C90+C91+C92+C99+C148+C149</f>
        <v>666823.71373999992</v>
      </c>
    </row>
    <row r="151" spans="1:6" s="35" customFormat="1">
      <c r="A151" s="46"/>
      <c r="B151" s="47" t="s">
        <v>191</v>
      </c>
      <c r="C151" s="48">
        <v>594470.88</v>
      </c>
      <c r="D151" s="49"/>
      <c r="E151" s="50"/>
      <c r="F151" s="50"/>
    </row>
    <row r="152" spans="1:6" s="51" customFormat="1">
      <c r="A152" s="46"/>
      <c r="B152" s="47" t="s">
        <v>192</v>
      </c>
      <c r="C152" s="48">
        <v>598159.49</v>
      </c>
      <c r="D152" s="49"/>
      <c r="E152" s="49"/>
      <c r="F152" s="49"/>
    </row>
    <row r="153" spans="1:6" s="51" customFormat="1">
      <c r="A153" s="46"/>
      <c r="B153" s="47" t="s">
        <v>193</v>
      </c>
      <c r="C153" s="48">
        <v>129815.1</v>
      </c>
      <c r="D153" s="49"/>
      <c r="E153" s="49"/>
      <c r="F153" s="49"/>
    </row>
    <row r="154" spans="1:6" s="51" customFormat="1">
      <c r="A154" s="46"/>
      <c r="B154" s="47" t="s">
        <v>194</v>
      </c>
      <c r="C154" s="48">
        <v>129815.1</v>
      </c>
      <c r="D154" s="49"/>
      <c r="E154" s="49"/>
      <c r="F154" s="49"/>
    </row>
    <row r="155" spans="1:6" s="51" customFormat="1">
      <c r="A155" s="46"/>
      <c r="B155" s="47" t="s">
        <v>231</v>
      </c>
      <c r="C155" s="48">
        <v>6875</v>
      </c>
      <c r="D155" s="49"/>
      <c r="E155" s="49"/>
      <c r="F155" s="49"/>
    </row>
    <row r="156" spans="1:6" s="51" customFormat="1">
      <c r="A156" s="46"/>
      <c r="B156" s="47" t="s">
        <v>196</v>
      </c>
      <c r="C156" s="52">
        <f>C152+C154+C155-C150</f>
        <v>68025.876260000048</v>
      </c>
      <c r="D156" s="50"/>
      <c r="E156" s="50"/>
      <c r="F156" s="50"/>
    </row>
    <row r="157" spans="1:6" s="51" customFormat="1">
      <c r="A157" s="46"/>
      <c r="B157" s="47" t="s">
        <v>195</v>
      </c>
      <c r="C157" s="52">
        <f>C41+C156</f>
        <v>-4522.1618999999919</v>
      </c>
      <c r="D157" s="50"/>
      <c r="E157" s="50"/>
      <c r="F157" s="50"/>
    </row>
    <row r="158" spans="1:6">
      <c r="A158" s="32"/>
      <c r="B158" s="33"/>
      <c r="C158" s="53"/>
    </row>
    <row r="159" spans="1:6" hidden="1">
      <c r="B159" s="24" t="s">
        <v>153</v>
      </c>
    </row>
    <row r="160" spans="1:6" hidden="1">
      <c r="B160" s="24" t="s">
        <v>154</v>
      </c>
    </row>
    <row r="161" spans="1:2" hidden="1"/>
    <row r="162" spans="1:2" hidden="1">
      <c r="A162" s="26" t="s">
        <v>155</v>
      </c>
      <c r="B162" s="26" t="s">
        <v>156</v>
      </c>
    </row>
    <row r="163" spans="1:2" hidden="1">
      <c r="A163" s="26" t="s">
        <v>157</v>
      </c>
      <c r="B163" s="27" t="s">
        <v>158</v>
      </c>
    </row>
    <row r="164" spans="1:2" hidden="1">
      <c r="A164" s="26" t="s">
        <v>159</v>
      </c>
      <c r="B164" s="25" t="s">
        <v>160</v>
      </c>
    </row>
    <row r="165" spans="1:2" hidden="1">
      <c r="A165" s="26" t="s">
        <v>161</v>
      </c>
      <c r="B165" s="25" t="s">
        <v>162</v>
      </c>
    </row>
    <row r="166" spans="1:2" hidden="1">
      <c r="A166" s="26" t="s">
        <v>163</v>
      </c>
      <c r="B166" s="25" t="s">
        <v>164</v>
      </c>
    </row>
    <row r="167" spans="1:2" hidden="1">
      <c r="A167" s="26" t="s">
        <v>96</v>
      </c>
      <c r="B167" s="25" t="s">
        <v>165</v>
      </c>
    </row>
    <row r="168" spans="1:2" hidden="1">
      <c r="A168" s="26" t="s">
        <v>99</v>
      </c>
      <c r="B168" s="25" t="s">
        <v>166</v>
      </c>
    </row>
    <row r="169" spans="1:2" hidden="1">
      <c r="A169" s="26" t="s">
        <v>98</v>
      </c>
      <c r="B169" s="25" t="s">
        <v>167</v>
      </c>
    </row>
    <row r="170" spans="1:2" ht="46.8" hidden="1">
      <c r="A170" s="26" t="s">
        <v>168</v>
      </c>
      <c r="B170" s="27" t="s">
        <v>169</v>
      </c>
    </row>
    <row r="171" spans="1:2" ht="31.2" hidden="1">
      <c r="A171" s="26" t="s">
        <v>170</v>
      </c>
      <c r="B171" s="27" t="s">
        <v>171</v>
      </c>
    </row>
    <row r="172" spans="1:2" hidden="1">
      <c r="A172" s="26" t="s">
        <v>172</v>
      </c>
      <c r="B172" s="25" t="s">
        <v>173</v>
      </c>
    </row>
    <row r="173" spans="1:2" hidden="1">
      <c r="A173" s="26" t="s">
        <v>174</v>
      </c>
      <c r="B173" s="25" t="s">
        <v>175</v>
      </c>
    </row>
    <row r="174" spans="1:2" hidden="1">
      <c r="A174" s="26" t="s">
        <v>176</v>
      </c>
      <c r="B174" s="25" t="s">
        <v>177</v>
      </c>
    </row>
    <row r="175" spans="1:2" hidden="1">
      <c r="A175" s="26" t="s">
        <v>151</v>
      </c>
      <c r="B175" s="27" t="s">
        <v>178</v>
      </c>
    </row>
    <row r="176" spans="1:2" hidden="1">
      <c r="A176" s="26" t="s">
        <v>179</v>
      </c>
      <c r="B176" s="27" t="s">
        <v>105</v>
      </c>
    </row>
    <row r="177" spans="1:2" hidden="1">
      <c r="A177" s="26" t="s">
        <v>180</v>
      </c>
      <c r="B177" s="27" t="s">
        <v>106</v>
      </c>
    </row>
    <row r="178" spans="1:2" hidden="1">
      <c r="A178" s="26" t="s">
        <v>179</v>
      </c>
      <c r="B178" s="25" t="s">
        <v>181</v>
      </c>
    </row>
    <row r="179" spans="1:2" hidden="1">
      <c r="A179" s="26" t="s">
        <v>180</v>
      </c>
      <c r="B179" s="25" t="s">
        <v>182</v>
      </c>
    </row>
    <row r="180" spans="1:2" hidden="1">
      <c r="A180" s="26"/>
      <c r="B180" s="28" t="s">
        <v>183</v>
      </c>
    </row>
    <row r="181" spans="1:2" hidden="1">
      <c r="A181" s="26"/>
      <c r="B181" s="25" t="s">
        <v>184</v>
      </c>
    </row>
    <row r="182" spans="1:2" hidden="1">
      <c r="A182" s="61"/>
      <c r="B182" s="29" t="s">
        <v>185</v>
      </c>
    </row>
    <row r="183" spans="1:2" ht="33" hidden="1" thickBot="1">
      <c r="A183" s="30"/>
      <c r="B183" s="31" t="s">
        <v>186</v>
      </c>
    </row>
    <row r="184" spans="1:2" hidden="1">
      <c r="A184" s="32"/>
      <c r="B184" s="33"/>
    </row>
    <row r="185" spans="1:2" hidden="1">
      <c r="A185" s="32"/>
      <c r="B185" s="33"/>
    </row>
    <row r="186" spans="1:2">
      <c r="A186" s="32"/>
      <c r="B186" s="33"/>
    </row>
    <row r="187" spans="1:2">
      <c r="A187" s="32"/>
      <c r="B187" s="33"/>
    </row>
    <row r="188" spans="1:2">
      <c r="A188" s="32"/>
      <c r="B188" s="33"/>
    </row>
    <row r="189" spans="1:2">
      <c r="A189" s="32"/>
      <c r="B189" s="33"/>
    </row>
    <row r="190" spans="1:2">
      <c r="A190" s="32"/>
      <c r="B190" s="33"/>
    </row>
    <row r="191" spans="1:2">
      <c r="A191" s="32"/>
      <c r="B191" s="33"/>
    </row>
    <row r="192" spans="1:2">
      <c r="A192" s="32"/>
      <c r="B192" s="33"/>
    </row>
    <row r="193" spans="1:2" hidden="1">
      <c r="A193" s="61"/>
      <c r="B193" s="29" t="s">
        <v>185</v>
      </c>
    </row>
    <row r="194" spans="1:2" ht="33" hidden="1" thickBot="1">
      <c r="A194" s="30"/>
      <c r="B194" s="31" t="s">
        <v>186</v>
      </c>
    </row>
    <row r="195" spans="1:2" hidden="1">
      <c r="A195" s="32"/>
      <c r="B195" s="33"/>
    </row>
    <row r="196" spans="1:2" hidden="1">
      <c r="A196" s="32"/>
      <c r="B196" s="33"/>
    </row>
    <row r="197" spans="1:2">
      <c r="A197" s="32"/>
      <c r="B197" s="33"/>
    </row>
    <row r="198" spans="1:2">
      <c r="A198" s="32"/>
      <c r="B198" s="33"/>
    </row>
    <row r="199" spans="1:2">
      <c r="A199" s="32"/>
      <c r="B199" s="33"/>
    </row>
    <row r="200" spans="1:2">
      <c r="A200" s="32"/>
      <c r="B200" s="33"/>
    </row>
    <row r="201" spans="1:2">
      <c r="A201" s="32"/>
      <c r="B201" s="33"/>
    </row>
    <row r="202" spans="1:2">
      <c r="A202" s="32"/>
      <c r="B202" s="33"/>
    </row>
    <row r="203" spans="1:2">
      <c r="A203" s="32"/>
      <c r="B203" s="33"/>
    </row>
    <row r="204" spans="1:2">
      <c r="A204" s="32"/>
      <c r="B204" s="33"/>
    </row>
    <row r="205" spans="1:2">
      <c r="A205" s="32"/>
      <c r="B205" s="33"/>
    </row>
    <row r="206" spans="1:2">
      <c r="A206" s="32"/>
      <c r="B206" s="33"/>
    </row>
    <row r="207" spans="1:2">
      <c r="A207" s="32"/>
      <c r="B207" s="33"/>
    </row>
    <row r="208" spans="1:2">
      <c r="A208" s="32"/>
      <c r="B208" s="33"/>
    </row>
    <row r="209" spans="1:2">
      <c r="A209" s="32"/>
      <c r="B209" s="33"/>
    </row>
    <row r="210" spans="1:2">
      <c r="A210" s="32"/>
      <c r="B210" s="33"/>
    </row>
    <row r="211" spans="1:2">
      <c r="A211" s="32"/>
      <c r="B211" s="33"/>
    </row>
    <row r="212" spans="1:2">
      <c r="A212" s="32"/>
      <c r="B212" s="33"/>
    </row>
    <row r="213" spans="1:2">
      <c r="A213" s="32"/>
      <c r="B213" s="33"/>
    </row>
    <row r="214" spans="1:2">
      <c r="A214" s="32"/>
      <c r="B214" s="33"/>
    </row>
    <row r="215" spans="1:2">
      <c r="A215" s="32"/>
      <c r="B215" s="33"/>
    </row>
    <row r="216" spans="1:2">
      <c r="A216" s="32"/>
      <c r="B216" s="33"/>
    </row>
    <row r="217" spans="1:2">
      <c r="A217" s="32"/>
      <c r="B217" s="33"/>
    </row>
    <row r="218" spans="1:2">
      <c r="A218" s="32"/>
      <c r="B218" s="33"/>
    </row>
    <row r="219" spans="1:2">
      <c r="A219" s="32"/>
      <c r="B219" s="33"/>
    </row>
    <row r="220" spans="1:2">
      <c r="A220" s="32"/>
      <c r="B220" s="33"/>
    </row>
    <row r="221" spans="1:2">
      <c r="A221" s="32"/>
      <c r="B221" s="33"/>
    </row>
    <row r="222" spans="1:2">
      <c r="A222" s="32"/>
      <c r="B222" s="33"/>
    </row>
    <row r="223" spans="1:2">
      <c r="A223" s="32"/>
      <c r="B223" s="33"/>
    </row>
    <row r="224" spans="1:2">
      <c r="A224" s="32"/>
      <c r="B224" s="33"/>
    </row>
    <row r="225" spans="1:2">
      <c r="A225" s="32"/>
      <c r="B225" s="33"/>
    </row>
    <row r="226" spans="1:2">
      <c r="A226" s="32"/>
      <c r="B226" s="33"/>
    </row>
    <row r="227" spans="1:2">
      <c r="A227" s="32"/>
      <c r="B227" s="33"/>
    </row>
    <row r="228" spans="1:2">
      <c r="A228" s="32"/>
      <c r="B228" s="33"/>
    </row>
    <row r="229" spans="1:2">
      <c r="A229" s="32"/>
      <c r="B229" s="33"/>
    </row>
    <row r="230" spans="1:2">
      <c r="A230" s="32"/>
      <c r="B230" s="33"/>
    </row>
    <row r="231" spans="1:2">
      <c r="A231" s="32"/>
      <c r="B231" s="33"/>
    </row>
    <row r="232" spans="1:2">
      <c r="A232" s="32"/>
      <c r="B232" s="33"/>
    </row>
    <row r="233" spans="1:2">
      <c r="A233" s="32"/>
      <c r="B233" s="33"/>
    </row>
    <row r="234" spans="1:2">
      <c r="A234" s="32"/>
      <c r="B234" s="33"/>
    </row>
    <row r="235" spans="1:2">
      <c r="A235" s="32"/>
      <c r="B235" s="33"/>
    </row>
    <row r="236" spans="1:2">
      <c r="A236" s="32"/>
      <c r="B236" s="33"/>
    </row>
    <row r="237" spans="1:2">
      <c r="A237" s="32"/>
      <c r="B237" s="33"/>
    </row>
    <row r="238" spans="1:2">
      <c r="A238" s="32"/>
      <c r="B238" s="33"/>
    </row>
    <row r="239" spans="1:2">
      <c r="A239" s="32"/>
      <c r="B239" s="33"/>
    </row>
    <row r="240" spans="1:2">
      <c r="A240" s="32"/>
      <c r="B240" s="33"/>
    </row>
    <row r="241" spans="1:2">
      <c r="A241" s="32"/>
      <c r="B241" s="33"/>
    </row>
    <row r="242" spans="1:2">
      <c r="A242" s="32"/>
      <c r="B242" s="33"/>
    </row>
    <row r="243" spans="1:2">
      <c r="A243" s="32"/>
      <c r="B243" s="33"/>
    </row>
    <row r="244" spans="1:2">
      <c r="A244" s="32"/>
      <c r="B244" s="33"/>
    </row>
    <row r="245" spans="1:2">
      <c r="A245" s="32"/>
      <c r="B245" s="33"/>
    </row>
    <row r="246" spans="1:2">
      <c r="A246" s="32"/>
      <c r="B246" s="33"/>
    </row>
    <row r="247" spans="1:2">
      <c r="A247" s="32"/>
      <c r="B247" s="33"/>
    </row>
    <row r="248" spans="1:2">
      <c r="A248" s="32"/>
      <c r="B248" s="33"/>
    </row>
    <row r="249" spans="1:2">
      <c r="A249" s="32"/>
      <c r="B249" s="33"/>
    </row>
    <row r="250" spans="1:2">
      <c r="A250" s="32"/>
      <c r="B250" s="33"/>
    </row>
    <row r="251" spans="1:2">
      <c r="A251" s="32"/>
      <c r="B251" s="33"/>
    </row>
    <row r="252" spans="1:2">
      <c r="A252" s="32"/>
      <c r="B252" s="33"/>
    </row>
    <row r="253" spans="1:2">
      <c r="A253" s="32"/>
      <c r="B253" s="33"/>
    </row>
    <row r="254" spans="1:2">
      <c r="A254" s="32"/>
      <c r="B254" s="33"/>
    </row>
    <row r="255" spans="1:2">
      <c r="A255" s="32"/>
      <c r="B255" s="33"/>
    </row>
    <row r="256" spans="1:2">
      <c r="A256" s="32"/>
      <c r="B256" s="33"/>
    </row>
    <row r="257" spans="1:2">
      <c r="A257" s="32"/>
      <c r="B257" s="33"/>
    </row>
    <row r="258" spans="1:2">
      <c r="A258" s="32"/>
      <c r="B258" s="33"/>
    </row>
    <row r="259" spans="1:2">
      <c r="A259" s="32"/>
      <c r="B259" s="33"/>
    </row>
    <row r="260" spans="1:2">
      <c r="A260" s="32"/>
      <c r="B260" s="33"/>
    </row>
    <row r="261" spans="1:2">
      <c r="A261" s="32"/>
      <c r="B261" s="33"/>
    </row>
    <row r="262" spans="1:2">
      <c r="A262" s="32"/>
      <c r="B262" s="33"/>
    </row>
    <row r="263" spans="1:2">
      <c r="A263" s="32"/>
      <c r="B263" s="33"/>
    </row>
    <row r="264" spans="1:2">
      <c r="A264" s="32"/>
      <c r="B264" s="33"/>
    </row>
    <row r="265" spans="1:2">
      <c r="A265" s="32"/>
      <c r="B265" s="33"/>
    </row>
    <row r="266" spans="1:2">
      <c r="A266" s="32"/>
      <c r="B266" s="33"/>
    </row>
    <row r="267" spans="1:2">
      <c r="A267" s="32"/>
      <c r="B267" s="33"/>
    </row>
    <row r="268" spans="1:2">
      <c r="A268" s="32"/>
      <c r="B268" s="33"/>
    </row>
    <row r="269" spans="1:2">
      <c r="A269" s="32"/>
      <c r="B269" s="33"/>
    </row>
    <row r="270" spans="1:2">
      <c r="A270" s="32"/>
      <c r="B270" s="33"/>
    </row>
    <row r="271" spans="1:2">
      <c r="A271" s="32"/>
      <c r="B271" s="33"/>
    </row>
    <row r="272" spans="1:2">
      <c r="A272" s="32"/>
      <c r="B272" s="33"/>
    </row>
    <row r="273" spans="1:2">
      <c r="A273" s="32"/>
      <c r="B273" s="33"/>
    </row>
    <row r="274" spans="1:2">
      <c r="A274" s="32"/>
      <c r="B274" s="33"/>
    </row>
    <row r="275" spans="1:2">
      <c r="A275" s="32"/>
      <c r="B275" s="33"/>
    </row>
    <row r="276" spans="1:2">
      <c r="A276" s="32"/>
      <c r="B276" s="33"/>
    </row>
    <row r="277" spans="1:2">
      <c r="A277" s="32"/>
      <c r="B277" s="33"/>
    </row>
    <row r="278" spans="1:2">
      <c r="A278" s="32"/>
      <c r="B278" s="33"/>
    </row>
    <row r="279" spans="1:2">
      <c r="A279" s="32"/>
      <c r="B279" s="33"/>
    </row>
    <row r="280" spans="1:2">
      <c r="A280" s="32"/>
      <c r="B280" s="33"/>
    </row>
    <row r="281" spans="1:2">
      <c r="A281" s="32"/>
      <c r="B281" s="33"/>
    </row>
    <row r="282" spans="1:2">
      <c r="A282" s="32"/>
      <c r="B282" s="33"/>
    </row>
    <row r="283" spans="1:2">
      <c r="A283" s="32"/>
      <c r="B283" s="33"/>
    </row>
    <row r="284" spans="1:2">
      <c r="A284" s="32"/>
      <c r="B284" s="33"/>
    </row>
    <row r="285" spans="1:2">
      <c r="A285" s="32"/>
      <c r="B285" s="33"/>
    </row>
    <row r="286" spans="1:2">
      <c r="A286" s="32"/>
      <c r="B286" s="33"/>
    </row>
    <row r="288" spans="1:2">
      <c r="B288" s="24"/>
    </row>
    <row r="289" spans="2:2">
      <c r="B289" s="24"/>
    </row>
    <row r="290" spans="2:2">
      <c r="B290" s="54"/>
    </row>
    <row r="291" spans="2:2">
      <c r="B291" s="24"/>
    </row>
    <row r="292" spans="2:2">
      <c r="B292" s="55"/>
    </row>
  </sheetData>
  <mergeCells count="6">
    <mergeCell ref="A39:B39"/>
    <mergeCell ref="A1:B1"/>
    <mergeCell ref="A2:B2"/>
    <mergeCell ref="A3:B3"/>
    <mergeCell ref="A37:B37"/>
    <mergeCell ref="A38:B3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2023-01-31T07:29:34Z</dcterms:created>
  <dcterms:modified xsi:type="dcterms:W3CDTF">2023-02-22T07:52:06Z</dcterms:modified>
</cp:coreProperties>
</file>