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67" i="1"/>
  <c r="C150"/>
  <c r="C152"/>
  <c r="C19"/>
  <c r="C27"/>
  <c r="C39"/>
  <c r="C48"/>
  <c r="C55"/>
  <c r="C58"/>
  <c r="C68"/>
  <c r="C168"/>
</calcChain>
</file>

<file path=xl/sharedStrings.xml><?xml version="1.0" encoding="utf-8"?>
<sst xmlns="http://schemas.openxmlformats.org/spreadsheetml/2006/main" count="303" uniqueCount="243">
  <si>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</si>
  <si>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</si>
  <si>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5</t>
  </si>
  <si>
    <t>м2</t>
  </si>
  <si>
    <t>г</t>
  </si>
  <si>
    <t>д</t>
  </si>
  <si>
    <t>е</t>
  </si>
  <si>
    <t>ж</t>
  </si>
  <si>
    <t>з</t>
  </si>
  <si>
    <t>и</t>
  </si>
  <si>
    <t>к</t>
  </si>
  <si>
    <t>л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</si>
  <si>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</si>
  <si>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</si>
  <si>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</si>
  <si>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общих лоджий (апрель-сентябрь)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</si>
  <si>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</si>
  <si>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</si>
  <si>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</si>
  <si>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</si>
  <si>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</si>
  <si>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</si>
  <si>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</si>
  <si>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</si>
  <si>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</si>
  <si>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</si>
  <si>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</si>
  <si>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</si>
  <si>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</si>
  <si>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</si>
  <si>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</si>
  <si>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</si>
  <si>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</si>
  <si>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</si>
  <si>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</si>
  <si>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</si>
  <si>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</si>
  <si>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</si>
  <si>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</si>
  <si>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Подметание территории после кошения</t>
  </si>
  <si>
    <t>Уборка мусора с газона в летний период (листья и сучья)</t>
  </si>
  <si>
    <t>Уборка мусора с газона в летний период (случайный мусор)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</si>
  <si>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</si>
  <si>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</si>
  <si>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</si>
  <si>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</si>
  <si>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</si>
  <si>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</si>
  <si>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</si>
  <si>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</si>
  <si>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</si>
  <si>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</si>
  <si>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</si>
  <si>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</si>
  <si>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</si>
  <si>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</si>
  <si>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</si>
  <si>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</si>
  <si>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</si>
  <si>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</si>
  <si>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</si>
  <si>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</si>
  <si>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</si>
  <si>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</si>
  <si>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</si>
  <si>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</si>
  <si>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Диспетчерское обслуживание</t>
  </si>
  <si>
    <t xml:space="preserve">            ИТОГО по п. 5 :</t>
  </si>
  <si>
    <t>6.</t>
  </si>
  <si>
    <t>7.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</si>
  <si>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</si>
  <si>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</si>
  <si>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</si>
  <si>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</si>
  <si>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</si>
  <si>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</si>
  <si>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</si>
  <si>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Текущий ремонт электрооборудования (непредвиденные работы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</si>
  <si>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</si>
  <si>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</si>
  <si>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светильника освещения придомовой территории ( ООО "ЖЭК №4"  предоставлен только светильник, работа выполнена проживающими) на светодиодный светильник Cobra 100W</t>
  </si>
  <si>
    <t>Текущий ремонт систем водоснабжения, водоотведения (непредвиденные работы)</t>
  </si>
  <si>
    <t>замена кранбуксы смесителя для забора воды для мытья МОП (техкомната):</t>
  </si>
  <si>
    <t>а</t>
  </si>
  <si>
    <t>смена крана шарового водоразборного Ду 15 мм</t>
  </si>
  <si>
    <t>б</t>
  </si>
  <si>
    <t>герметизация примыканий силиконовым герметиком</t>
  </si>
  <si>
    <t>установка хомута на стояке ХВС Ду 32 (кв.№51)</t>
  </si>
  <si>
    <t>замена стояка ХВС с пробивкой отверстий в перекрытии (кв.№39,45,51):</t>
  </si>
  <si>
    <t>смена участка трубы PPRC 32 (PN 20)</t>
  </si>
  <si>
    <t>смена участка трубы PPRC 20 (PN 20)</t>
  </si>
  <si>
    <t>в</t>
  </si>
  <si>
    <t>установка разъемной муфты PPRC c BP32*1"</t>
  </si>
  <si>
    <t>установка резьбы Ду 25мм</t>
  </si>
  <si>
    <t>установка тройника PPRC 32 32*20*32</t>
  </si>
  <si>
    <t>установка муфты PPRC c НP20*1/2"</t>
  </si>
  <si>
    <t>установка  муфты PPRC 32</t>
  </si>
  <si>
    <t>уплотнение соединений (силиконовый герметик, лен сантехнический)</t>
  </si>
  <si>
    <t>сварочные работы</t>
  </si>
  <si>
    <t>устранение свища на стояке ХВС (квартира №15)</t>
  </si>
  <si>
    <t>установка хомута на стояке ХВС (кв.8)</t>
  </si>
  <si>
    <t>замена участка трубы ВГП Ду 25*3,2 стояка ХВС (кв.28)</t>
  </si>
  <si>
    <t>сварочные работы (кв.28)</t>
  </si>
  <si>
    <t>установка хомута на стояке ХВС (кв.31)</t>
  </si>
  <si>
    <t>устранение свища на стояке ХВС (кв.31)</t>
  </si>
  <si>
    <t>замена участка стояка ХВС (кв.№№31,37):</t>
  </si>
  <si>
    <t>устройство трубы PPRC 32(PN 20)</t>
  </si>
  <si>
    <t>смена участка трубы ВГП Ду 25мм</t>
  </si>
  <si>
    <t>смена резьбы Ду 25мм</t>
  </si>
  <si>
    <t>смена резьбы Ду 32мм</t>
  </si>
  <si>
    <t>устройство муфты разъемной PPRC C BP 32*1</t>
  </si>
  <si>
    <t>устройство муфты 32</t>
  </si>
  <si>
    <t>уплотнение соединий (лен сантехнический, герметик силиконовый санитарный)</t>
  </si>
  <si>
    <t>установка хомута  на магистрали ХВС</t>
  </si>
  <si>
    <t>устранение свища на стояке ХВС (кв.№15)</t>
  </si>
  <si>
    <t>замена участка трубы ВГП Ду 25мм  стояка ХВС (квартира № 22)</t>
  </si>
  <si>
    <t>сварочные работы (кв.№ 22)</t>
  </si>
  <si>
    <t>устранение свища на стояке ХВС (кв.№22)</t>
  </si>
  <si>
    <t>замена вентиля Ду 32мм на стояке ХВС (стояк квартиры № 22) с отжигом</t>
  </si>
  <si>
    <t>уплотнение соединий (лен сантехнический, герметик силиконовый санитарный) ст.кв.№22</t>
  </si>
  <si>
    <t>замена участка стояка ХВС Ду 25мм (кв.№15)</t>
  </si>
  <si>
    <t>сварочные работы (кв.№15)</t>
  </si>
  <si>
    <t>установка хомута на стояке ХВС (кв.№3)</t>
  </si>
  <si>
    <t>устранение свища на стояке ХВС (кв.№3)</t>
  </si>
  <si>
    <t>устранение засора канализационного стояка Ду 50мм (кв.№ 9)</t>
  </si>
  <si>
    <t>устранение засора канализационного коллектора Ду 100мм</t>
  </si>
  <si>
    <t>Текущий ремонт систем конструкт.элементов) (непредвиденные работы</t>
  </si>
  <si>
    <t xml:space="preserve">осмотр чердака на наличие течей с кровли </t>
  </si>
  <si>
    <t>почтовые ящики с доставкой</t>
  </si>
  <si>
    <t>установка емкостей на чердаке в местах течи кровли (мешок пролипропиленовый, бочка 200л - 0,5шт)</t>
  </si>
  <si>
    <t>укрепление притворной планки на двери тамбура</t>
  </si>
  <si>
    <t>очистка козырька от снега</t>
  </si>
  <si>
    <t>открытие продухов в фундаменте</t>
  </si>
  <si>
    <t>осмотр чердака на наличие течей с кровли и слив воды</t>
  </si>
  <si>
    <t xml:space="preserve">слив воды с емкостей   в чердачном помещении </t>
  </si>
  <si>
    <t>Установка скамьи с навесом</t>
  </si>
  <si>
    <t>демонтаж самодельной штрабы для замены стояка ХВС туалета (0,5*2,5м) квартира №37</t>
  </si>
  <si>
    <t>установка емкостей на чердаке в местах течи кровли</t>
  </si>
  <si>
    <t>осмотр чердака на наличие течей с кровли</t>
  </si>
  <si>
    <t>укрепление лотка в чердачном помещении</t>
  </si>
  <si>
    <t>замена деревянных окон на окна ПХВ 9этаж,8 этаж</t>
  </si>
  <si>
    <t>замена деревянных окон на окна ПХВ 7этаж,6 этаж</t>
  </si>
  <si>
    <t>закрытие продухов материалом б/у</t>
  </si>
  <si>
    <t>закрытие дверей и окон на общих балконах (3-9этажи)</t>
  </si>
  <si>
    <t>заделка примыкания ствола мусоропровода у потолка (5-6этажи) листом оцинкованным</t>
  </si>
  <si>
    <t xml:space="preserve">            ИТОГО по п. 9 :</t>
  </si>
  <si>
    <t>13.</t>
  </si>
  <si>
    <t xml:space="preserve">   Сумма затрат по дому  :</t>
  </si>
  <si>
    <t>руб.</t>
  </si>
  <si>
    <t>№ п/п</t>
  </si>
  <si>
    <t>Наименование работ, услуг</t>
  </si>
  <si>
    <t>Ед.изм.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</si>
  <si>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</si>
  <si>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</si>
  <si>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</si>
  <si>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</si>
  <si>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</si>
  <si>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</si>
  <si>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</si>
  <si>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</si>
  <si>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</si>
  <si>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</si>
  <si>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</si>
  <si>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</si>
  <si>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</si>
  <si>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</si>
  <si>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</si>
  <si>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</si>
  <si>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</si>
  <si>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</si>
  <si>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</si>
  <si>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</si>
  <si>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</si>
  <si>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</si>
  <si>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</si>
  <si>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</si>
  <si>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</si>
  <si>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</si>
  <si>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</si>
  <si>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</si>
  <si>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</si>
  <si>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18.06.2014)</t>
  </si>
  <si>
    <t>по управлению и обслуживанию</t>
  </si>
  <si>
    <t>МКД по ул.Молодежная 5</t>
  </si>
  <si>
    <t xml:space="preserve">Отчет за 2022 г. </t>
  </si>
  <si>
    <t>Результат на 01.01.2022 г. ("+" экономия, "-" перерасход)</t>
  </si>
  <si>
    <r>
      <t>замена светодиодного уличного светильника Cobra 1000W придомовой территории(</t>
    </r>
    <r>
      <rPr>
        <b/>
        <sz val="12"/>
        <rFont val="Times New Roman"/>
        <family val="1"/>
        <charset val="204"/>
      </rPr>
      <t>ООО ЖКУ предоставлен светильник, работа выполнена собственниками)</t>
    </r>
  </si>
  <si>
    <r>
      <t>установка угольника PPRC 20/45</t>
    </r>
    <r>
      <rPr>
        <vertAlign val="superscript"/>
        <sz val="12"/>
        <rFont val="Times New Roman"/>
        <family val="1"/>
        <charset val="204"/>
      </rPr>
      <t>0</t>
    </r>
  </si>
  <si>
    <r>
      <t>установка угольника PPRC 20/90</t>
    </r>
    <r>
      <rPr>
        <vertAlign val="superscript"/>
        <sz val="12"/>
        <rFont val="Times New Roman"/>
        <family val="1"/>
        <charset val="204"/>
      </rPr>
      <t>0</t>
    </r>
  </si>
  <si>
    <t xml:space="preserve">Итого начислено населению </t>
  </si>
  <si>
    <t xml:space="preserve">Итого оплачено населением </t>
  </si>
  <si>
    <t xml:space="preserve">                         поступило денежных средств (без НДС)</t>
  </si>
  <si>
    <t xml:space="preserve">                               поступило денежных средств</t>
  </si>
  <si>
    <t>ООО "Т2 Мобайл": начислено (без НДС)</t>
  </si>
  <si>
    <t xml:space="preserve">                                  поступило денежных средств(без НДС)</t>
  </si>
  <si>
    <t>ИП Суворова М.В.: начислено (без НДС)</t>
  </si>
  <si>
    <t xml:space="preserve">                                  поступило денежных средств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</si>
  <si>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</si>
  <si>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</si>
  <si>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</si>
  <si>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1.4.</t>
  </si>
  <si>
    <t>1.5.</t>
  </si>
  <si>
    <t>1.6.</t>
  </si>
  <si>
    <t>1.7</t>
  </si>
  <si>
    <t>1.8.</t>
  </si>
  <si>
    <t>3. Уборка придомовой территории, входящей в состав общего имущества</t>
  </si>
  <si>
    <t>3.2.</t>
  </si>
  <si>
    <t>3.3</t>
  </si>
  <si>
    <t>3.4</t>
  </si>
  <si>
    <t>3.5</t>
  </si>
  <si>
    <t>3.6</t>
  </si>
  <si>
    <t>3.7.</t>
  </si>
  <si>
    <t>3.8.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</si>
  <si>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</si>
  <si>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</si>
  <si>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5.1.</t>
  </si>
  <si>
    <t>5.2.</t>
  </si>
  <si>
    <t>5.3.</t>
  </si>
  <si>
    <t>5.4.</t>
  </si>
  <si>
    <t>5.5</t>
  </si>
  <si>
    <t>6.Аварийное обслуживание внутридомового инжен.сантехнич. и эл.технического оборудования</t>
  </si>
  <si>
    <t>6.1</t>
  </si>
  <si>
    <t>7.Дератизация</t>
  </si>
  <si>
    <t>8.Дезинсекция</t>
  </si>
  <si>
    <t>9. Поверка и обслуживание общедомовых приборов учета.</t>
  </si>
  <si>
    <t xml:space="preserve"> 9.1</t>
  </si>
  <si>
    <t xml:space="preserve"> 9.2</t>
  </si>
  <si>
    <t xml:space="preserve"> 9.3</t>
  </si>
  <si>
    <t xml:space="preserve">            ИТОГО по п. 6 :</t>
  </si>
  <si>
    <t>10. Текущий ремонт</t>
  </si>
  <si>
    <t>10.1.</t>
  </si>
  <si>
    <t>10.2.</t>
  </si>
  <si>
    <t>10.3</t>
  </si>
  <si>
    <t xml:space="preserve">            ИТОГО по п. 10 :</t>
  </si>
  <si>
    <t>11.Управление многоквартирным домом</t>
  </si>
  <si>
    <t>Игра Сервис: начислено  (без НДС)</t>
  </si>
  <si>
    <t>Сибирские сети: начислено (без НДС)</t>
  </si>
  <si>
    <t>Устройство пешеходной дорожки на придомовой территории</t>
  </si>
  <si>
    <t>Жесткий диск для видеонаблюдения</t>
  </si>
  <si>
    <t>Щетинистое покрытие</t>
  </si>
  <si>
    <t xml:space="preserve">Гирлянда </t>
  </si>
  <si>
    <t xml:space="preserve">ООО "Мегафон": начислено </t>
  </si>
  <si>
    <t>ООО "45КА": начислено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</si>
</sst>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2" xfId="0" applyFont="1" applyFill="1" applyBorder="1"/>
    <xf numFmtId="2" fontId="3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3" fillId="0" borderId="5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4" fillId="0" borderId="0" xfId="1" applyNumberFormat="1" applyFont="1"/>
    <xf numFmtId="0" fontId="4" fillId="0" borderId="0" xfId="1" applyFont="1"/>
    <xf numFmtId="0" fontId="3" fillId="0" borderId="1" xfId="1" applyFont="1" applyBorder="1" applyAlignment="1">
      <alignment horizontal="center" wrapText="1"/>
    </xf>
    <xf numFmtId="164" fontId="3" fillId="0" borderId="1" xfId="2" applyNumberFormat="1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164" fontId="3" fillId="0" borderId="1" xfId="2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topLeftCell="A5" workbookViewId="0">
      <selection activeCell="F155" sqref="F155"/>
    </sheetView>
  </sheetViews>
  <sheetFormatPr defaultColWidth="9.109375" defaultRowHeight="15.6"/>
  <cols>
    <col min="1" max="1" width="4.44140625" style="26" customWidth="1"/>
    <col min="2" max="2" width="69.5546875" style="26" customWidth="1"/>
    <col min="3" max="3" width="13.33203125" style="26" customWidth="1"/>
    <col min="4" max="200" width="9.109375" style="26" customWidth="1"/>
    <col min="201" max="201" width="5.33203125" style="26" customWidth="1"/>
    <col min="202" max="202" width="46" style="26" customWidth="1"/>
    <col min="203" max="206" width="9.33203125" style="26" customWidth="1"/>
    <col min="207" max="207" width="9.5546875" style="26" customWidth="1"/>
    <col min="208" max="208" width="9.109375" style="26" customWidth="1"/>
    <col min="209" max="212" width="9.33203125" style="26" customWidth="1"/>
    <col min="213" max="223" width="9.109375" style="26" customWidth="1"/>
    <col min="224" max="224" width="10.88671875" style="26" customWidth="1"/>
    <col min="225" max="226" width="9.109375" style="26" customWidth="1"/>
    <col min="227" max="227" width="9" style="26" customWidth="1"/>
    <col min="228" max="244" width="9.109375" style="26" customWidth="1"/>
    <col min="245" max="245" width="10.109375" style="26" customWidth="1"/>
    <col min="246" max="16384" width="9.109375" style="26"/>
  </cols>
  <sheetData>
    <row r="1" spans="1:5" s="7" customFormat="1" hidden="1">
      <c r="A1" s="36" t="s">
        <v>0</v>
      </c>
      <c r="B1" s="36"/>
    </row>
    <row r="2" spans="1:5" s="7" customFormat="1" hidden="1">
      <c r="A2" s="36" t="s">
        <v>1</v>
      </c>
      <c r="B2" s="36"/>
    </row>
    <row r="3" spans="1:5" s="7" customFormat="1" ht="16.2" hidden="1">
      <c r="A3" s="37" t="s">
        <v>2</v>
      </c>
      <c r="B3" s="37"/>
    </row>
    <row r="4" spans="1:5" s="7" customFormat="1" ht="16.2" hidden="1">
      <c r="B4" s="37"/>
    </row>
    <row r="5" spans="1:5" s="2" customFormat="1">
      <c r="A5" s="54" t="s">
        <v>184</v>
      </c>
      <c r="B5" s="54"/>
      <c r="C5" s="1"/>
    </row>
    <row r="6" spans="1:5" s="2" customFormat="1">
      <c r="A6" s="54" t="s">
        <v>182</v>
      </c>
      <c r="B6" s="54"/>
      <c r="C6" s="1"/>
    </row>
    <row r="7" spans="1:5" s="2" customFormat="1">
      <c r="A7" s="54" t="s">
        <v>183</v>
      </c>
      <c r="B7" s="54"/>
      <c r="C7" s="1"/>
    </row>
    <row r="8" spans="1:5" s="2" customFormat="1">
      <c r="A8" s="3"/>
      <c r="B8" s="3"/>
      <c r="C8" s="1"/>
    </row>
    <row r="9" spans="1:5" s="7" customFormat="1" ht="16.2">
      <c r="A9" s="4"/>
      <c r="B9" s="5" t="s">
        <v>185</v>
      </c>
      <c r="C9" s="6">
        <v>-97906.098599999677</v>
      </c>
      <c r="E9" s="8"/>
    </row>
    <row r="10" spans="1:5" s="7" customFormat="1">
      <c r="A10" s="9"/>
      <c r="B10" s="34" t="s">
        <v>199</v>
      </c>
      <c r="C10" s="10"/>
    </row>
    <row r="11" spans="1:5" s="7" customFormat="1" ht="31.2">
      <c r="A11" s="9" t="s">
        <v>12</v>
      </c>
      <c r="B11" s="11" t="s">
        <v>13</v>
      </c>
      <c r="C11" s="12">
        <v>19437.599999999999</v>
      </c>
    </row>
    <row r="12" spans="1:5" s="7" customFormat="1" ht="31.2">
      <c r="A12" s="9" t="s">
        <v>16</v>
      </c>
      <c r="B12" s="11" t="s">
        <v>14</v>
      </c>
      <c r="C12" s="12">
        <v>26423.880000000005</v>
      </c>
    </row>
    <row r="13" spans="1:5" s="7" customFormat="1" ht="16.2" customHeight="1">
      <c r="A13" s="9" t="s">
        <v>19</v>
      </c>
      <c r="B13" s="11" t="s">
        <v>15</v>
      </c>
      <c r="C13" s="12">
        <v>2419.5360000000001</v>
      </c>
    </row>
    <row r="14" spans="1:5" s="7" customFormat="1" ht="18.600000000000001" customHeight="1">
      <c r="A14" s="9" t="s">
        <v>200</v>
      </c>
      <c r="B14" s="11" t="s">
        <v>17</v>
      </c>
      <c r="C14" s="12">
        <v>12568.92</v>
      </c>
    </row>
    <row r="15" spans="1:5" s="7" customFormat="1">
      <c r="A15" s="9" t="s">
        <v>201</v>
      </c>
      <c r="B15" s="11" t="s">
        <v>18</v>
      </c>
      <c r="C15" s="12">
        <v>30920.820000000003</v>
      </c>
    </row>
    <row r="16" spans="1:5" s="7" customFormat="1" ht="46.8">
      <c r="A16" s="9" t="s">
        <v>202</v>
      </c>
      <c r="B16" s="11" t="s">
        <v>20</v>
      </c>
      <c r="C16" s="12">
        <v>8869.2199999999993</v>
      </c>
    </row>
    <row r="17" spans="1:3" s="7" customFormat="1">
      <c r="A17" s="13" t="s">
        <v>203</v>
      </c>
      <c r="B17" s="11" t="s">
        <v>21</v>
      </c>
      <c r="C17" s="12">
        <v>68400</v>
      </c>
    </row>
    <row r="18" spans="1:3" s="7" customFormat="1">
      <c r="A18" s="9" t="s">
        <v>204</v>
      </c>
      <c r="B18" s="11" t="s">
        <v>22</v>
      </c>
      <c r="C18" s="12">
        <v>4950</v>
      </c>
    </row>
    <row r="19" spans="1:3" s="7" customFormat="1">
      <c r="A19" s="9"/>
      <c r="B19" s="14" t="s">
        <v>23</v>
      </c>
      <c r="C19" s="15">
        <f>SUM(C11:C18)</f>
        <v>173989.97600000002</v>
      </c>
    </row>
    <row r="20" spans="1:3" s="7" customFormat="1">
      <c r="A20" s="14"/>
      <c r="B20" s="14" t="s">
        <v>24</v>
      </c>
      <c r="C20" s="12"/>
    </row>
    <row r="21" spans="1:3" s="7" customFormat="1">
      <c r="A21" s="9" t="s">
        <v>25</v>
      </c>
      <c r="B21" s="11" t="s">
        <v>26</v>
      </c>
      <c r="C21" s="12">
        <v>2192.3999999999992</v>
      </c>
    </row>
    <row r="22" spans="1:3" s="7" customFormat="1">
      <c r="A22" s="9" t="s">
        <v>27</v>
      </c>
      <c r="B22" s="11" t="s">
        <v>28</v>
      </c>
      <c r="C22" s="12">
        <v>2995.0360000000005</v>
      </c>
    </row>
    <row r="23" spans="1:3" s="7" customFormat="1">
      <c r="A23" s="9" t="s">
        <v>29</v>
      </c>
      <c r="B23" s="11" t="s">
        <v>30</v>
      </c>
      <c r="C23" s="12">
        <v>13536.309599999999</v>
      </c>
    </row>
    <row r="24" spans="1:3" s="7" customFormat="1">
      <c r="A24" s="9" t="s">
        <v>31</v>
      </c>
      <c r="B24" s="11" t="s">
        <v>32</v>
      </c>
      <c r="C24" s="12">
        <v>0</v>
      </c>
    </row>
    <row r="25" spans="1:3" s="7" customFormat="1">
      <c r="A25" s="9" t="s">
        <v>33</v>
      </c>
      <c r="B25" s="11" t="s">
        <v>34</v>
      </c>
      <c r="C25" s="12">
        <v>0</v>
      </c>
    </row>
    <row r="26" spans="1:3" s="7" customFormat="1">
      <c r="A26" s="9" t="s">
        <v>35</v>
      </c>
      <c r="B26" s="11" t="s">
        <v>36</v>
      </c>
      <c r="C26" s="12">
        <v>25.44</v>
      </c>
    </row>
    <row r="27" spans="1:3" s="7" customFormat="1">
      <c r="A27" s="9"/>
      <c r="B27" s="14" t="s">
        <v>37</v>
      </c>
      <c r="C27" s="15">
        <f>SUM(C21:C26)</f>
        <v>18749.185599999997</v>
      </c>
    </row>
    <row r="28" spans="1:3" s="7" customFormat="1" ht="31.2">
      <c r="A28" s="9"/>
      <c r="B28" s="14" t="s">
        <v>205</v>
      </c>
      <c r="C28" s="15"/>
    </row>
    <row r="29" spans="1:3" s="7" customFormat="1">
      <c r="A29" s="13" t="s">
        <v>49</v>
      </c>
      <c r="B29" s="11" t="s">
        <v>38</v>
      </c>
      <c r="C29" s="12">
        <v>6447.51</v>
      </c>
    </row>
    <row r="30" spans="1:3" s="7" customFormat="1">
      <c r="A30" s="13" t="s">
        <v>206</v>
      </c>
      <c r="B30" s="11" t="s">
        <v>39</v>
      </c>
      <c r="C30" s="12"/>
    </row>
    <row r="31" spans="1:3" s="7" customFormat="1">
      <c r="A31" s="13" t="s">
        <v>207</v>
      </c>
      <c r="B31" s="11" t="s">
        <v>40</v>
      </c>
      <c r="C31" s="12">
        <v>10798.984</v>
      </c>
    </row>
    <row r="32" spans="1:3" s="7" customFormat="1">
      <c r="A32" s="13" t="s">
        <v>208</v>
      </c>
      <c r="B32" s="11" t="s">
        <v>41</v>
      </c>
      <c r="C32" s="12">
        <v>4009.6160000000009</v>
      </c>
    </row>
    <row r="33" spans="1:3" s="7" customFormat="1">
      <c r="A33" s="13" t="s">
        <v>209</v>
      </c>
      <c r="B33" s="11" t="s">
        <v>42</v>
      </c>
      <c r="C33" s="12">
        <v>1303.48</v>
      </c>
    </row>
    <row r="34" spans="1:3" s="7" customFormat="1">
      <c r="A34" s="13" t="s">
        <v>207</v>
      </c>
      <c r="B34" s="11" t="s">
        <v>43</v>
      </c>
      <c r="C34" s="12">
        <v>7371.7540000000008</v>
      </c>
    </row>
    <row r="35" spans="1:3" s="7" customFormat="1">
      <c r="A35" s="13" t="s">
        <v>209</v>
      </c>
      <c r="B35" s="11" t="s">
        <v>44</v>
      </c>
      <c r="C35" s="12">
        <v>26595.464</v>
      </c>
    </row>
    <row r="36" spans="1:3" s="7" customFormat="1" ht="31.2">
      <c r="A36" s="13" t="s">
        <v>210</v>
      </c>
      <c r="B36" s="11" t="s">
        <v>45</v>
      </c>
      <c r="C36" s="12">
        <v>7921.2000000000007</v>
      </c>
    </row>
    <row r="37" spans="1:3" s="7" customFormat="1" ht="31.2">
      <c r="A37" s="13" t="s">
        <v>211</v>
      </c>
      <c r="B37" s="11" t="s">
        <v>46</v>
      </c>
      <c r="C37" s="12">
        <v>1165.788</v>
      </c>
    </row>
    <row r="38" spans="1:3" s="7" customFormat="1" ht="31.2">
      <c r="A38" s="13" t="s">
        <v>212</v>
      </c>
      <c r="B38" s="11" t="s">
        <v>47</v>
      </c>
      <c r="C38" s="12">
        <v>7710.0660000000007</v>
      </c>
    </row>
    <row r="39" spans="1:3" s="7" customFormat="1">
      <c r="A39" s="9"/>
      <c r="B39" s="14" t="s">
        <v>48</v>
      </c>
      <c r="C39" s="15">
        <f>SUM(C29:C38)</f>
        <v>73323.862000000008</v>
      </c>
    </row>
    <row r="40" spans="1:3" s="7" customFormat="1">
      <c r="A40" s="9"/>
      <c r="B40" s="14" t="s">
        <v>213</v>
      </c>
      <c r="C40" s="15"/>
    </row>
    <row r="41" spans="1:3" s="7" customFormat="1" ht="31.2">
      <c r="A41" s="13" t="s">
        <v>57</v>
      </c>
      <c r="B41" s="11" t="s">
        <v>50</v>
      </c>
      <c r="C41" s="12">
        <v>0</v>
      </c>
    </row>
    <row r="42" spans="1:3" s="7" customFormat="1" ht="15.75" customHeight="1">
      <c r="A42" s="9"/>
      <c r="B42" s="11" t="s">
        <v>51</v>
      </c>
      <c r="C42" s="12">
        <v>38837.520000000004</v>
      </c>
    </row>
    <row r="43" spans="1:3" s="7" customFormat="1" ht="15.75" customHeight="1">
      <c r="A43" s="9"/>
      <c r="B43" s="11" t="s">
        <v>52</v>
      </c>
      <c r="C43" s="12">
        <v>24401.699999999997</v>
      </c>
    </row>
    <row r="44" spans="1:3" s="7" customFormat="1" ht="14.25" customHeight="1">
      <c r="A44" s="9"/>
      <c r="B44" s="11" t="s">
        <v>53</v>
      </c>
      <c r="C44" s="12">
        <v>927.55000000000007</v>
      </c>
    </row>
    <row r="45" spans="1:3" s="7" customFormat="1" ht="12.75" customHeight="1">
      <c r="A45" s="9"/>
      <c r="B45" s="11" t="s">
        <v>54</v>
      </c>
      <c r="C45" s="12">
        <v>12921.485000000001</v>
      </c>
    </row>
    <row r="46" spans="1:3" s="7" customFormat="1">
      <c r="A46" s="9"/>
      <c r="B46" s="11" t="s">
        <v>55</v>
      </c>
      <c r="C46" s="12">
        <v>9243.36</v>
      </c>
    </row>
    <row r="47" spans="1:3" s="7" customFormat="1">
      <c r="A47" s="13" t="s">
        <v>59</v>
      </c>
      <c r="B47" s="11" t="s">
        <v>56</v>
      </c>
      <c r="C47" s="12">
        <v>1650.6399999999999</v>
      </c>
    </row>
    <row r="48" spans="1:3" s="7" customFormat="1">
      <c r="A48" s="9"/>
      <c r="B48" s="14" t="s">
        <v>64</v>
      </c>
      <c r="C48" s="15">
        <f>SUM(C41:C47)</f>
        <v>87982.255000000005</v>
      </c>
    </row>
    <row r="49" spans="1:3" s="7" customFormat="1">
      <c r="A49" s="9"/>
      <c r="B49" s="14" t="s">
        <v>214</v>
      </c>
      <c r="C49" s="15"/>
    </row>
    <row r="50" spans="1:3" s="7" customFormat="1" ht="31.2">
      <c r="A50" s="13" t="s">
        <v>215</v>
      </c>
      <c r="B50" s="11" t="s">
        <v>58</v>
      </c>
      <c r="C50" s="12">
        <v>6082.134</v>
      </c>
    </row>
    <row r="51" spans="1:3" s="7" customFormat="1" ht="31.2">
      <c r="A51" s="13" t="s">
        <v>216</v>
      </c>
      <c r="B51" s="11" t="s">
        <v>60</v>
      </c>
      <c r="C51" s="12">
        <v>23835.39</v>
      </c>
    </row>
    <row r="52" spans="1:3" s="7" customFormat="1" ht="46.8">
      <c r="A52" s="13" t="s">
        <v>217</v>
      </c>
      <c r="B52" s="11" t="s">
        <v>61</v>
      </c>
      <c r="C52" s="12">
        <v>17999.828999999998</v>
      </c>
    </row>
    <row r="53" spans="1:3" s="7" customFormat="1">
      <c r="A53" s="13" t="s">
        <v>218</v>
      </c>
      <c r="B53" s="11" t="s">
        <v>62</v>
      </c>
      <c r="C53" s="12">
        <v>1130.67</v>
      </c>
    </row>
    <row r="54" spans="1:3" s="7" customFormat="1" ht="31.2">
      <c r="A54" s="13" t="s">
        <v>219</v>
      </c>
      <c r="B54" s="11" t="s">
        <v>63</v>
      </c>
      <c r="C54" s="12">
        <v>14766.982999999998</v>
      </c>
    </row>
    <row r="55" spans="1:3" s="7" customFormat="1">
      <c r="A55" s="13"/>
      <c r="B55" s="14" t="s">
        <v>67</v>
      </c>
      <c r="C55" s="15">
        <f>SUM(C50:C54)</f>
        <v>63815.005999999994</v>
      </c>
    </row>
    <row r="56" spans="1:3" s="7" customFormat="1" ht="31.2">
      <c r="A56" s="16"/>
      <c r="B56" s="14" t="s">
        <v>220</v>
      </c>
      <c r="C56" s="12">
        <v>33533.928</v>
      </c>
    </row>
    <row r="57" spans="1:3" s="7" customFormat="1">
      <c r="A57" s="13" t="s">
        <v>221</v>
      </c>
      <c r="B57" s="11" t="s">
        <v>66</v>
      </c>
      <c r="C57" s="12">
        <v>9369.7739999999976</v>
      </c>
    </row>
    <row r="58" spans="1:3" s="7" customFormat="1">
      <c r="A58" s="16"/>
      <c r="B58" s="14" t="s">
        <v>228</v>
      </c>
      <c r="C58" s="12">
        <f>SUM(C56:C57)</f>
        <v>42903.701999999997</v>
      </c>
    </row>
    <row r="59" spans="1:3" s="7" customFormat="1">
      <c r="A59" s="16"/>
      <c r="B59" s="14" t="s">
        <v>222</v>
      </c>
      <c r="C59" s="15">
        <v>1382.3519999999999</v>
      </c>
    </row>
    <row r="60" spans="1:3" s="7" customFormat="1">
      <c r="A60" s="16"/>
      <c r="B60" s="14" t="s">
        <v>223</v>
      </c>
      <c r="C60" s="15">
        <v>1341.4760000000001</v>
      </c>
    </row>
    <row r="61" spans="1:3" s="7" customFormat="1">
      <c r="A61" s="14"/>
      <c r="B61" s="14" t="s">
        <v>224</v>
      </c>
      <c r="C61" s="12"/>
    </row>
    <row r="62" spans="1:3" s="7" customFormat="1">
      <c r="A62" s="9" t="s">
        <v>225</v>
      </c>
      <c r="B62" s="11" t="s">
        <v>70</v>
      </c>
      <c r="C62" s="12">
        <v>4800.12</v>
      </c>
    </row>
    <row r="63" spans="1:3" s="7" customFormat="1">
      <c r="A63" s="9" t="s">
        <v>226</v>
      </c>
      <c r="B63" s="11" t="s">
        <v>71</v>
      </c>
      <c r="C63" s="12">
        <v>3616.9800000000005</v>
      </c>
    </row>
    <row r="64" spans="1:3" s="7" customFormat="1" ht="46.8">
      <c r="A64" s="9"/>
      <c r="B64" s="11" t="s">
        <v>72</v>
      </c>
      <c r="C64" s="12">
        <v>3521.579999999999</v>
      </c>
    </row>
    <row r="65" spans="1:3" s="7" customFormat="1" ht="31.2">
      <c r="A65" s="9"/>
      <c r="B65" s="11" t="s">
        <v>73</v>
      </c>
      <c r="C65" s="12">
        <v>3521.579999999999</v>
      </c>
    </row>
    <row r="66" spans="1:3" s="7" customFormat="1" ht="46.8">
      <c r="A66" s="9"/>
      <c r="B66" s="11" t="s">
        <v>74</v>
      </c>
      <c r="C66" s="12">
        <v>7043.159999999998</v>
      </c>
    </row>
    <row r="67" spans="1:3" s="7" customFormat="1">
      <c r="A67" s="9" t="s">
        <v>227</v>
      </c>
      <c r="B67" s="11" t="s">
        <v>75</v>
      </c>
      <c r="C67" s="12">
        <v>15300</v>
      </c>
    </row>
    <row r="68" spans="1:3" s="7" customFormat="1">
      <c r="A68" s="9"/>
      <c r="B68" s="14" t="s">
        <v>145</v>
      </c>
      <c r="C68" s="15">
        <f>SUM(C62:C67)</f>
        <v>37803.42</v>
      </c>
    </row>
    <row r="69" spans="1:3" s="38" customFormat="1">
      <c r="A69" s="11"/>
      <c r="B69" s="14" t="s">
        <v>229</v>
      </c>
      <c r="C69" s="17"/>
    </row>
    <row r="70" spans="1:3" s="38" customFormat="1" ht="31.2">
      <c r="A70" s="18" t="s">
        <v>230</v>
      </c>
      <c r="B70" s="14" t="s">
        <v>77</v>
      </c>
      <c r="C70" s="17">
        <v>0</v>
      </c>
    </row>
    <row r="71" spans="1:3" s="38" customFormat="1">
      <c r="A71" s="18"/>
      <c r="B71" s="19" t="s">
        <v>78</v>
      </c>
      <c r="C71" s="17">
        <v>0</v>
      </c>
    </row>
    <row r="72" spans="1:3" s="38" customFormat="1" ht="31.2">
      <c r="A72" s="18"/>
      <c r="B72" s="19" t="s">
        <v>79</v>
      </c>
      <c r="C72" s="17">
        <v>0</v>
      </c>
    </row>
    <row r="73" spans="1:3" s="38" customFormat="1" ht="46.8">
      <c r="A73" s="18"/>
      <c r="B73" s="19" t="s">
        <v>186</v>
      </c>
      <c r="C73" s="17">
        <v>2350</v>
      </c>
    </row>
    <row r="74" spans="1:3" s="38" customFormat="1" ht="46.8">
      <c r="A74" s="18"/>
      <c r="B74" s="19" t="s">
        <v>80</v>
      </c>
      <c r="C74" s="17">
        <v>2350</v>
      </c>
    </row>
    <row r="75" spans="1:3" s="38" customFormat="1" ht="31.2">
      <c r="A75" s="18" t="s">
        <v>231</v>
      </c>
      <c r="B75" s="14" t="s">
        <v>81</v>
      </c>
      <c r="C75" s="17">
        <v>0</v>
      </c>
    </row>
    <row r="76" spans="1:3" s="38" customFormat="1" ht="31.2">
      <c r="A76" s="19"/>
      <c r="B76" s="20" t="s">
        <v>82</v>
      </c>
      <c r="C76" s="17">
        <v>0</v>
      </c>
    </row>
    <row r="77" spans="1:3" s="38" customFormat="1">
      <c r="A77" s="21" t="s">
        <v>83</v>
      </c>
      <c r="B77" s="19" t="s">
        <v>84</v>
      </c>
      <c r="C77" s="17">
        <v>1287.5</v>
      </c>
    </row>
    <row r="78" spans="1:3" s="38" customFormat="1">
      <c r="A78" s="21" t="s">
        <v>85</v>
      </c>
      <c r="B78" s="19" t="s">
        <v>86</v>
      </c>
      <c r="C78" s="17">
        <v>80.903999999999996</v>
      </c>
    </row>
    <row r="79" spans="1:3" s="38" customFormat="1" ht="23.25" customHeight="1">
      <c r="A79" s="21"/>
      <c r="B79" s="19" t="s">
        <v>87</v>
      </c>
      <c r="C79" s="17">
        <v>121.39</v>
      </c>
    </row>
    <row r="80" spans="1:3" s="38" customFormat="1" ht="31.2">
      <c r="A80" s="21"/>
      <c r="B80" s="20" t="s">
        <v>88</v>
      </c>
      <c r="C80" s="17">
        <v>0</v>
      </c>
    </row>
    <row r="81" spans="1:3" s="38" customFormat="1">
      <c r="A81" s="21" t="s">
        <v>83</v>
      </c>
      <c r="B81" s="19" t="s">
        <v>89</v>
      </c>
      <c r="C81" s="17">
        <v>2444.8049999999998</v>
      </c>
    </row>
    <row r="82" spans="1:3" s="38" customFormat="1">
      <c r="A82" s="21" t="s">
        <v>85</v>
      </c>
      <c r="B82" s="19" t="s">
        <v>90</v>
      </c>
      <c r="C82" s="17">
        <v>1629.87</v>
      </c>
    </row>
    <row r="83" spans="1:3" s="38" customFormat="1">
      <c r="A83" s="21" t="s">
        <v>91</v>
      </c>
      <c r="B83" s="19" t="s">
        <v>92</v>
      </c>
      <c r="C83" s="17">
        <v>439.56</v>
      </c>
    </row>
    <row r="84" spans="1:3" s="38" customFormat="1">
      <c r="A84" s="21" t="s">
        <v>4</v>
      </c>
      <c r="B84" s="19" t="s">
        <v>93</v>
      </c>
      <c r="C84" s="17">
        <v>0</v>
      </c>
    </row>
    <row r="85" spans="1:3" s="38" customFormat="1">
      <c r="A85" s="21" t="s">
        <v>5</v>
      </c>
      <c r="B85" s="19" t="s">
        <v>94</v>
      </c>
      <c r="C85" s="17">
        <v>388.92</v>
      </c>
    </row>
    <row r="86" spans="1:3" s="38" customFormat="1" ht="15" customHeight="1">
      <c r="A86" s="21" t="s">
        <v>6</v>
      </c>
      <c r="B86" s="19" t="s">
        <v>95</v>
      </c>
      <c r="C86" s="17">
        <v>276</v>
      </c>
    </row>
    <row r="87" spans="1:3" s="38" customFormat="1">
      <c r="A87" s="21" t="s">
        <v>7</v>
      </c>
      <c r="B87" s="19" t="s">
        <v>96</v>
      </c>
      <c r="C87" s="17">
        <v>368.59</v>
      </c>
    </row>
    <row r="88" spans="1:3" s="38" customFormat="1" ht="18.600000000000001">
      <c r="A88" s="21" t="s">
        <v>8</v>
      </c>
      <c r="B88" s="19" t="s">
        <v>187</v>
      </c>
      <c r="C88" s="17">
        <v>95.98</v>
      </c>
    </row>
    <row r="89" spans="1:3" s="38" customFormat="1" ht="18.600000000000001">
      <c r="A89" s="21" t="s">
        <v>9</v>
      </c>
      <c r="B89" s="19" t="s">
        <v>188</v>
      </c>
      <c r="C89" s="17">
        <v>287.94</v>
      </c>
    </row>
    <row r="90" spans="1:3" s="38" customFormat="1" ht="31.2">
      <c r="A90" s="21" t="s">
        <v>10</v>
      </c>
      <c r="B90" s="19" t="s">
        <v>97</v>
      </c>
      <c r="C90" s="17">
        <v>109.825</v>
      </c>
    </row>
    <row r="91" spans="1:3" s="38" customFormat="1">
      <c r="A91" s="21" t="s">
        <v>11</v>
      </c>
      <c r="B91" s="19" t="s">
        <v>98</v>
      </c>
      <c r="C91" s="17">
        <v>360.27</v>
      </c>
    </row>
    <row r="92" spans="1:3" s="38" customFormat="1">
      <c r="A92" s="21"/>
      <c r="B92" s="19" t="s">
        <v>99</v>
      </c>
      <c r="C92" s="17">
        <v>720.54</v>
      </c>
    </row>
    <row r="93" spans="1:3" s="38" customFormat="1">
      <c r="A93" s="21"/>
      <c r="B93" s="19" t="s">
        <v>100</v>
      </c>
      <c r="C93" s="17">
        <v>121.39</v>
      </c>
    </row>
    <row r="94" spans="1:3" s="38" customFormat="1">
      <c r="A94" s="21"/>
      <c r="B94" s="19" t="s">
        <v>101</v>
      </c>
      <c r="C94" s="17">
        <v>1590.915</v>
      </c>
    </row>
    <row r="95" spans="1:3" s="38" customFormat="1">
      <c r="A95" s="21"/>
      <c r="B95" s="19" t="s">
        <v>102</v>
      </c>
      <c r="C95" s="17">
        <v>720.54</v>
      </c>
    </row>
    <row r="96" spans="1:3" s="38" customFormat="1">
      <c r="A96" s="21"/>
      <c r="B96" s="19" t="s">
        <v>103</v>
      </c>
      <c r="C96" s="17">
        <v>121.39</v>
      </c>
    </row>
    <row r="97" spans="1:3" s="38" customFormat="1">
      <c r="A97" s="21"/>
      <c r="B97" s="19" t="s">
        <v>104</v>
      </c>
      <c r="C97" s="17">
        <v>360.27</v>
      </c>
    </row>
    <row r="98" spans="1:3" s="38" customFormat="1">
      <c r="A98" s="21"/>
      <c r="B98" s="20" t="s">
        <v>105</v>
      </c>
      <c r="C98" s="17">
        <v>0</v>
      </c>
    </row>
    <row r="99" spans="1:3" s="38" customFormat="1">
      <c r="A99" s="21" t="s">
        <v>83</v>
      </c>
      <c r="B99" s="19" t="s">
        <v>106</v>
      </c>
      <c r="C99" s="17">
        <v>1541.84</v>
      </c>
    </row>
    <row r="100" spans="1:3" s="38" customFormat="1">
      <c r="A100" s="21" t="s">
        <v>85</v>
      </c>
      <c r="B100" s="19" t="s">
        <v>107</v>
      </c>
      <c r="C100" s="17">
        <v>1053.1600000000001</v>
      </c>
    </row>
    <row r="101" spans="1:3" s="38" customFormat="1">
      <c r="A101" s="21" t="s">
        <v>91</v>
      </c>
      <c r="B101" s="19" t="s">
        <v>108</v>
      </c>
      <c r="C101" s="17">
        <v>207.24</v>
      </c>
    </row>
    <row r="102" spans="1:3" s="38" customFormat="1">
      <c r="A102" s="21" t="s">
        <v>4</v>
      </c>
      <c r="B102" s="19" t="s">
        <v>109</v>
      </c>
      <c r="C102" s="17">
        <v>207.24</v>
      </c>
    </row>
    <row r="103" spans="1:3" s="38" customFormat="1">
      <c r="A103" s="21" t="s">
        <v>5</v>
      </c>
      <c r="B103" s="19" t="s">
        <v>110</v>
      </c>
      <c r="C103" s="17">
        <v>610.41999999999996</v>
      </c>
    </row>
    <row r="104" spans="1:3" s="38" customFormat="1">
      <c r="A104" s="21" t="s">
        <v>6</v>
      </c>
      <c r="B104" s="19" t="s">
        <v>110</v>
      </c>
      <c r="C104" s="17">
        <v>610.41999999999996</v>
      </c>
    </row>
    <row r="105" spans="1:3" s="38" customFormat="1">
      <c r="A105" s="21" t="s">
        <v>7</v>
      </c>
      <c r="B105" s="19" t="s">
        <v>111</v>
      </c>
      <c r="C105" s="17">
        <v>924.56999999999994</v>
      </c>
    </row>
    <row r="106" spans="1:3" s="38" customFormat="1">
      <c r="A106" s="21" t="s">
        <v>8</v>
      </c>
      <c r="B106" s="19" t="s">
        <v>98</v>
      </c>
      <c r="C106" s="17">
        <v>720.54</v>
      </c>
    </row>
    <row r="107" spans="1:3" s="38" customFormat="1" ht="31.2">
      <c r="A107" s="21" t="s">
        <v>9</v>
      </c>
      <c r="B107" s="19" t="s">
        <v>112</v>
      </c>
      <c r="C107" s="17">
        <v>43.930000000000007</v>
      </c>
    </row>
    <row r="108" spans="1:3" s="38" customFormat="1">
      <c r="A108" s="21"/>
      <c r="B108" s="19" t="s">
        <v>113</v>
      </c>
      <c r="C108" s="17">
        <v>121.39</v>
      </c>
    </row>
    <row r="109" spans="1:3" s="38" customFormat="1">
      <c r="A109" s="21"/>
      <c r="B109" s="19" t="s">
        <v>114</v>
      </c>
      <c r="C109" s="17">
        <v>720.54</v>
      </c>
    </row>
    <row r="110" spans="1:3" s="38" customFormat="1">
      <c r="A110" s="21"/>
      <c r="B110" s="19" t="s">
        <v>115</v>
      </c>
      <c r="C110" s="17">
        <v>3181.83</v>
      </c>
    </row>
    <row r="111" spans="1:3" s="38" customFormat="1">
      <c r="A111" s="21"/>
      <c r="B111" s="19" t="s">
        <v>116</v>
      </c>
      <c r="C111" s="17">
        <v>1080.81</v>
      </c>
    </row>
    <row r="112" spans="1:3" s="38" customFormat="1">
      <c r="A112" s="21"/>
      <c r="B112" s="19" t="s">
        <v>117</v>
      </c>
      <c r="C112" s="17">
        <v>360.27</v>
      </c>
    </row>
    <row r="113" spans="1:3" s="38" customFormat="1" ht="31.2">
      <c r="A113" s="21"/>
      <c r="B113" s="19" t="s">
        <v>118</v>
      </c>
      <c r="C113" s="17">
        <v>996.96</v>
      </c>
    </row>
    <row r="114" spans="1:3" s="38" customFormat="1" ht="31.2">
      <c r="A114" s="21"/>
      <c r="B114" s="19" t="s">
        <v>119</v>
      </c>
      <c r="C114" s="17">
        <v>43.930000000000007</v>
      </c>
    </row>
    <row r="115" spans="1:3" s="38" customFormat="1">
      <c r="A115" s="21"/>
      <c r="B115" s="19" t="s">
        <v>120</v>
      </c>
      <c r="C115" s="17">
        <v>1060.6099999999999</v>
      </c>
    </row>
    <row r="116" spans="1:3" s="38" customFormat="1">
      <c r="A116" s="21"/>
      <c r="B116" s="19" t="s">
        <v>121</v>
      </c>
      <c r="C116" s="17">
        <v>1080.81</v>
      </c>
    </row>
    <row r="117" spans="1:3" s="38" customFormat="1">
      <c r="A117" s="21"/>
      <c r="B117" s="19" t="s">
        <v>122</v>
      </c>
      <c r="C117" s="17">
        <v>117.6</v>
      </c>
    </row>
    <row r="118" spans="1:3" s="38" customFormat="1">
      <c r="A118" s="21"/>
      <c r="B118" s="19" t="s">
        <v>123</v>
      </c>
      <c r="C118" s="17">
        <v>360.27</v>
      </c>
    </row>
    <row r="119" spans="1:3" s="38" customFormat="1">
      <c r="A119" s="21"/>
      <c r="B119" s="19" t="s">
        <v>124</v>
      </c>
      <c r="C119" s="17">
        <v>0</v>
      </c>
    </row>
    <row r="120" spans="1:3" s="38" customFormat="1">
      <c r="A120" s="21"/>
      <c r="B120" s="19" t="s">
        <v>125</v>
      </c>
      <c r="C120" s="17">
        <v>0</v>
      </c>
    </row>
    <row r="121" spans="1:3" s="38" customFormat="1" ht="31.2">
      <c r="A121" s="18" t="s">
        <v>232</v>
      </c>
      <c r="B121" s="14" t="s">
        <v>126</v>
      </c>
      <c r="C121" s="17">
        <v>0</v>
      </c>
    </row>
    <row r="122" spans="1:3" s="38" customFormat="1" ht="24" customHeight="1">
      <c r="A122" s="22"/>
      <c r="B122" s="19" t="s">
        <v>127</v>
      </c>
      <c r="C122" s="17">
        <v>0</v>
      </c>
    </row>
    <row r="123" spans="1:3" s="38" customFormat="1">
      <c r="A123" s="22"/>
      <c r="B123" s="19" t="s">
        <v>128</v>
      </c>
      <c r="C123" s="17">
        <v>29909</v>
      </c>
    </row>
    <row r="124" spans="1:3" s="38" customFormat="1" ht="31.2">
      <c r="A124" s="22"/>
      <c r="B124" s="19" t="s">
        <v>129</v>
      </c>
      <c r="C124" s="17">
        <v>493.15</v>
      </c>
    </row>
    <row r="125" spans="1:3" s="38" customFormat="1">
      <c r="A125" s="22"/>
      <c r="B125" s="11" t="s">
        <v>130</v>
      </c>
      <c r="C125" s="17">
        <v>93.5</v>
      </c>
    </row>
    <row r="126" spans="1:3" s="38" customFormat="1">
      <c r="A126" s="22"/>
      <c r="B126" s="11" t="s">
        <v>131</v>
      </c>
      <c r="C126" s="17">
        <v>46.605000000000004</v>
      </c>
    </row>
    <row r="127" spans="1:3" s="38" customFormat="1">
      <c r="A127" s="22"/>
      <c r="B127" s="19" t="s">
        <v>132</v>
      </c>
      <c r="C127" s="17">
        <v>902.90000000000009</v>
      </c>
    </row>
    <row r="128" spans="1:3" s="38" customFormat="1" ht="18" customHeight="1">
      <c r="A128" s="22"/>
      <c r="B128" s="19" t="s">
        <v>133</v>
      </c>
      <c r="C128" s="17">
        <v>0</v>
      </c>
    </row>
    <row r="129" spans="1:3" s="38" customFormat="1">
      <c r="A129" s="22"/>
      <c r="B129" s="19" t="s">
        <v>134</v>
      </c>
      <c r="C129" s="17">
        <v>811.60800000000006</v>
      </c>
    </row>
    <row r="130" spans="1:3" s="38" customFormat="1">
      <c r="A130" s="23"/>
      <c r="B130" s="19" t="s">
        <v>135</v>
      </c>
      <c r="C130" s="17">
        <v>31150</v>
      </c>
    </row>
    <row r="131" spans="1:3" s="38" customFormat="1" ht="31.2">
      <c r="A131" s="23"/>
      <c r="B131" s="19" t="s">
        <v>136</v>
      </c>
      <c r="C131" s="17">
        <v>836.98750000000007</v>
      </c>
    </row>
    <row r="132" spans="1:3" s="38" customFormat="1">
      <c r="A132" s="23"/>
      <c r="B132" s="19" t="s">
        <v>133</v>
      </c>
      <c r="C132" s="17">
        <v>0</v>
      </c>
    </row>
    <row r="133" spans="1:3" s="38" customFormat="1">
      <c r="A133" s="23"/>
      <c r="B133" s="19" t="s">
        <v>134</v>
      </c>
      <c r="C133" s="17">
        <v>405.80400000000003</v>
      </c>
    </row>
    <row r="134" spans="1:3" s="38" customFormat="1">
      <c r="A134" s="21"/>
      <c r="B134" s="19" t="s">
        <v>137</v>
      </c>
      <c r="C134" s="17">
        <v>95.65</v>
      </c>
    </row>
    <row r="135" spans="1:3" s="38" customFormat="1">
      <c r="A135" s="21"/>
      <c r="B135" s="11" t="s">
        <v>138</v>
      </c>
      <c r="C135" s="17">
        <v>0</v>
      </c>
    </row>
    <row r="136" spans="1:3" s="38" customFormat="1">
      <c r="A136" s="21"/>
      <c r="B136" s="19" t="s">
        <v>138</v>
      </c>
      <c r="C136" s="17">
        <v>0</v>
      </c>
    </row>
    <row r="137" spans="1:3" s="38" customFormat="1">
      <c r="A137" s="21"/>
      <c r="B137" s="19" t="s">
        <v>133</v>
      </c>
      <c r="C137" s="17">
        <v>0</v>
      </c>
    </row>
    <row r="138" spans="1:3" s="38" customFormat="1">
      <c r="A138" s="21"/>
      <c r="B138" s="19" t="s">
        <v>139</v>
      </c>
      <c r="C138" s="17">
        <v>210.846</v>
      </c>
    </row>
    <row r="139" spans="1:3" s="38" customFormat="1">
      <c r="A139" s="21"/>
      <c r="B139" s="19" t="s">
        <v>140</v>
      </c>
      <c r="C139" s="17">
        <v>101063</v>
      </c>
    </row>
    <row r="140" spans="1:3" s="38" customFormat="1">
      <c r="A140" s="21"/>
      <c r="B140" s="11" t="s">
        <v>141</v>
      </c>
      <c r="C140" s="17">
        <v>92736.23</v>
      </c>
    </row>
    <row r="141" spans="1:3" s="38" customFormat="1">
      <c r="A141" s="21"/>
      <c r="B141" s="11" t="s">
        <v>142</v>
      </c>
      <c r="C141" s="17">
        <v>902.90000000000009</v>
      </c>
    </row>
    <row r="142" spans="1:3" s="39" customFormat="1">
      <c r="A142" s="21"/>
      <c r="B142" s="19" t="s">
        <v>127</v>
      </c>
      <c r="C142" s="17">
        <v>0</v>
      </c>
    </row>
    <row r="143" spans="1:3" s="39" customFormat="1">
      <c r="A143" s="21"/>
      <c r="B143" s="19" t="s">
        <v>143</v>
      </c>
      <c r="C143" s="17">
        <v>413.66999999999996</v>
      </c>
    </row>
    <row r="144" spans="1:3" s="38" customFormat="1" ht="31.2">
      <c r="A144" s="21"/>
      <c r="B144" s="19" t="s">
        <v>144</v>
      </c>
      <c r="C144" s="17">
        <v>1813.45</v>
      </c>
    </row>
    <row r="145" spans="1:6" s="38" customFormat="1">
      <c r="A145" s="23"/>
      <c r="B145" s="19" t="s">
        <v>138</v>
      </c>
      <c r="C145" s="17">
        <v>0</v>
      </c>
    </row>
    <row r="146" spans="1:6" s="38" customFormat="1">
      <c r="A146" s="23"/>
      <c r="B146" s="19" t="s">
        <v>237</v>
      </c>
      <c r="C146" s="17">
        <v>60000</v>
      </c>
    </row>
    <row r="147" spans="1:6" s="38" customFormat="1">
      <c r="A147" s="23"/>
      <c r="B147" s="19" t="s">
        <v>238</v>
      </c>
      <c r="C147" s="17">
        <v>6665.83</v>
      </c>
    </row>
    <row r="148" spans="1:6" s="38" customFormat="1">
      <c r="A148" s="23"/>
      <c r="B148" s="19" t="s">
        <v>239</v>
      </c>
      <c r="C148" s="17">
        <v>2135</v>
      </c>
    </row>
    <row r="149" spans="1:6" s="38" customFormat="1">
      <c r="A149" s="23"/>
      <c r="B149" s="19" t="s">
        <v>240</v>
      </c>
      <c r="C149" s="17">
        <v>2340</v>
      </c>
    </row>
    <row r="150" spans="1:6" s="38" customFormat="1">
      <c r="A150" s="24"/>
      <c r="B150" s="14" t="s">
        <v>233</v>
      </c>
      <c r="C150" s="6">
        <f>SUM(C70:C149)</f>
        <v>364297.10950000002</v>
      </c>
    </row>
    <row r="151" spans="1:6" s="38" customFormat="1">
      <c r="A151" s="18"/>
      <c r="B151" s="14" t="s">
        <v>234</v>
      </c>
      <c r="C151" s="6">
        <v>127067.28600000001</v>
      </c>
    </row>
    <row r="152" spans="1:6" s="38" customFormat="1">
      <c r="A152" s="18"/>
      <c r="B152" s="14" t="s">
        <v>147</v>
      </c>
      <c r="C152" s="6">
        <f>C19+C27+C39+C48+C55+C58+C59+C60+C68+C150+C151</f>
        <v>992655.63010000007</v>
      </c>
    </row>
    <row r="153" spans="1:6" s="7" customFormat="1">
      <c r="A153" s="40"/>
      <c r="B153" s="41" t="s">
        <v>189</v>
      </c>
      <c r="C153" s="45">
        <v>724222.68</v>
      </c>
      <c r="D153" s="42"/>
      <c r="E153" s="43"/>
      <c r="F153" s="43"/>
    </row>
    <row r="154" spans="1:6" s="46" customFormat="1">
      <c r="A154" s="44"/>
      <c r="B154" s="41" t="s">
        <v>190</v>
      </c>
      <c r="C154" s="45">
        <v>702159.21</v>
      </c>
      <c r="D154" s="42"/>
      <c r="E154" s="42"/>
      <c r="F154" s="42"/>
    </row>
    <row r="155" spans="1:6" s="46" customFormat="1">
      <c r="A155" s="44"/>
      <c r="B155" s="41" t="s">
        <v>235</v>
      </c>
      <c r="C155" s="45">
        <v>7500</v>
      </c>
      <c r="D155" s="42"/>
      <c r="E155" s="42"/>
      <c r="F155" s="42"/>
    </row>
    <row r="156" spans="1:6" s="46" customFormat="1">
      <c r="A156" s="44"/>
      <c r="B156" s="41" t="s">
        <v>191</v>
      </c>
      <c r="C156" s="45">
        <v>6875</v>
      </c>
      <c r="D156" s="42"/>
      <c r="E156" s="42"/>
      <c r="F156" s="42"/>
    </row>
    <row r="157" spans="1:6" s="46" customFormat="1">
      <c r="A157" s="44"/>
      <c r="B157" s="41" t="s">
        <v>236</v>
      </c>
      <c r="C157" s="45">
        <v>6875</v>
      </c>
      <c r="D157" s="42"/>
      <c r="E157" s="42"/>
      <c r="F157" s="42"/>
    </row>
    <row r="158" spans="1:6" s="46" customFormat="1">
      <c r="A158" s="44"/>
      <c r="B158" s="41" t="s">
        <v>192</v>
      </c>
      <c r="C158" s="45">
        <v>5000</v>
      </c>
      <c r="D158" s="42"/>
      <c r="E158" s="42"/>
      <c r="F158" s="42"/>
    </row>
    <row r="159" spans="1:6" s="46" customFormat="1">
      <c r="A159" s="44"/>
      <c r="B159" s="41" t="s">
        <v>193</v>
      </c>
      <c r="C159" s="45">
        <v>250000</v>
      </c>
      <c r="D159" s="42"/>
      <c r="E159" s="42"/>
      <c r="F159" s="42"/>
    </row>
    <row r="160" spans="1:6" s="46" customFormat="1">
      <c r="A160" s="44"/>
      <c r="B160" s="41" t="s">
        <v>194</v>
      </c>
      <c r="C160" s="45">
        <v>250000</v>
      </c>
      <c r="D160" s="42"/>
      <c r="E160" s="42"/>
      <c r="F160" s="42"/>
    </row>
    <row r="161" spans="1:6" s="46" customFormat="1">
      <c r="A161" s="44"/>
      <c r="B161" s="41" t="s">
        <v>195</v>
      </c>
      <c r="C161" s="45">
        <v>2000</v>
      </c>
      <c r="D161" s="42"/>
      <c r="E161" s="42"/>
      <c r="F161" s="42"/>
    </row>
    <row r="162" spans="1:6" s="46" customFormat="1">
      <c r="A162" s="44"/>
      <c r="B162" s="41" t="s">
        <v>194</v>
      </c>
      <c r="C162" s="45">
        <v>1833.33</v>
      </c>
      <c r="D162" s="42"/>
      <c r="E162" s="42"/>
      <c r="F162" s="42"/>
    </row>
    <row r="163" spans="1:6" s="46" customFormat="1">
      <c r="A163" s="44"/>
      <c r="B163" s="41" t="s">
        <v>241</v>
      </c>
      <c r="C163" s="45">
        <v>250000</v>
      </c>
      <c r="D163" s="42"/>
      <c r="E163" s="42"/>
      <c r="F163" s="42"/>
    </row>
    <row r="164" spans="1:6" s="46" customFormat="1">
      <c r="A164" s="44"/>
      <c r="B164" s="41" t="s">
        <v>196</v>
      </c>
      <c r="C164" s="45">
        <v>229166.67</v>
      </c>
      <c r="D164" s="42"/>
      <c r="E164" s="42"/>
      <c r="F164" s="42"/>
    </row>
    <row r="165" spans="1:6" s="46" customFormat="1">
      <c r="A165" s="44"/>
      <c r="B165" s="41" t="s">
        <v>242</v>
      </c>
      <c r="C165" s="45">
        <v>7500</v>
      </c>
      <c r="D165" s="42"/>
      <c r="E165" s="42"/>
      <c r="F165" s="42"/>
    </row>
    <row r="166" spans="1:6" s="46" customFormat="1">
      <c r="A166" s="44"/>
      <c r="B166" s="41" t="s">
        <v>196</v>
      </c>
      <c r="C166" s="45">
        <v>6875</v>
      </c>
      <c r="D166" s="42"/>
      <c r="E166" s="42"/>
      <c r="F166" s="42"/>
    </row>
    <row r="167" spans="1:6" s="46" customFormat="1">
      <c r="A167" s="44"/>
      <c r="B167" s="41" t="s">
        <v>198</v>
      </c>
      <c r="C167" s="47">
        <f>C154+C156+C158+C160+C162+C164+C166-C152</f>
        <v>209253.5798999999</v>
      </c>
      <c r="D167" s="43"/>
      <c r="E167" s="43"/>
      <c r="F167" s="43"/>
    </row>
    <row r="168" spans="1:6" s="46" customFormat="1">
      <c r="A168" s="44"/>
      <c r="B168" s="41" t="s">
        <v>197</v>
      </c>
      <c r="C168" s="47">
        <f>C9+C167</f>
        <v>111347.48130000022</v>
      </c>
      <c r="D168" s="43"/>
      <c r="E168" s="43"/>
      <c r="F168" s="43"/>
    </row>
    <row r="169" spans="1:6" hidden="1">
      <c r="C169" s="48"/>
    </row>
    <row r="170" spans="1:6" hidden="1">
      <c r="A170" s="25" t="s">
        <v>149</v>
      </c>
      <c r="B170" s="49" t="s">
        <v>150</v>
      </c>
      <c r="C170" s="49" t="s">
        <v>151</v>
      </c>
    </row>
    <row r="171" spans="1:6" hidden="1">
      <c r="A171" s="25" t="s">
        <v>152</v>
      </c>
      <c r="B171" s="27" t="s">
        <v>153</v>
      </c>
      <c r="C171" s="49" t="s">
        <v>148</v>
      </c>
    </row>
    <row r="172" spans="1:6" hidden="1">
      <c r="A172" s="25" t="s">
        <v>154</v>
      </c>
      <c r="B172" s="25" t="s">
        <v>155</v>
      </c>
      <c r="C172" s="49" t="s">
        <v>148</v>
      </c>
    </row>
    <row r="173" spans="1:6" hidden="1">
      <c r="A173" s="25" t="s">
        <v>156</v>
      </c>
      <c r="B173" s="25" t="s">
        <v>157</v>
      </c>
      <c r="C173" s="49" t="s">
        <v>148</v>
      </c>
    </row>
    <row r="174" spans="1:6" hidden="1">
      <c r="A174" s="25" t="s">
        <v>158</v>
      </c>
      <c r="B174" s="25" t="s">
        <v>159</v>
      </c>
      <c r="C174" s="49" t="s">
        <v>148</v>
      </c>
    </row>
    <row r="175" spans="1:6" hidden="1">
      <c r="A175" s="25" t="s">
        <v>65</v>
      </c>
      <c r="B175" s="25" t="s">
        <v>160</v>
      </c>
      <c r="C175" s="49" t="s">
        <v>148</v>
      </c>
    </row>
    <row r="176" spans="1:6" hidden="1">
      <c r="A176" s="25" t="s">
        <v>69</v>
      </c>
      <c r="B176" s="25" t="s">
        <v>161</v>
      </c>
      <c r="C176" s="49" t="s">
        <v>148</v>
      </c>
    </row>
    <row r="177" spans="1:3" hidden="1">
      <c r="A177" s="25" t="s">
        <v>68</v>
      </c>
      <c r="B177" s="25" t="s">
        <v>162</v>
      </c>
      <c r="C177" s="49" t="s">
        <v>148</v>
      </c>
    </row>
    <row r="178" spans="1:3" ht="46.8" hidden="1">
      <c r="A178" s="25" t="s">
        <v>163</v>
      </c>
      <c r="B178" s="27" t="s">
        <v>164</v>
      </c>
      <c r="C178" s="49" t="s">
        <v>148</v>
      </c>
    </row>
    <row r="179" spans="1:3" ht="31.2" hidden="1">
      <c r="A179" s="25" t="s">
        <v>165</v>
      </c>
      <c r="B179" s="27" t="s">
        <v>166</v>
      </c>
      <c r="C179" s="49" t="s">
        <v>148</v>
      </c>
    </row>
    <row r="180" spans="1:3" hidden="1">
      <c r="A180" s="25" t="s">
        <v>167</v>
      </c>
      <c r="B180" s="25" t="s">
        <v>168</v>
      </c>
      <c r="C180" s="49" t="s">
        <v>148</v>
      </c>
    </row>
    <row r="181" spans="1:3" hidden="1">
      <c r="A181" s="25" t="s">
        <v>169</v>
      </c>
      <c r="B181" s="25" t="s">
        <v>170</v>
      </c>
      <c r="C181" s="49" t="s">
        <v>148</v>
      </c>
    </row>
    <row r="182" spans="1:3" hidden="1">
      <c r="A182" s="25" t="s">
        <v>171</v>
      </c>
      <c r="B182" s="25" t="s">
        <v>172</v>
      </c>
      <c r="C182" s="49" t="s">
        <v>148</v>
      </c>
    </row>
    <row r="183" spans="1:3" hidden="1">
      <c r="A183" s="25" t="s">
        <v>146</v>
      </c>
      <c r="B183" s="27" t="s">
        <v>173</v>
      </c>
      <c r="C183" s="49" t="s">
        <v>148</v>
      </c>
    </row>
    <row r="184" spans="1:3" hidden="1">
      <c r="A184" s="25" t="s">
        <v>174</v>
      </c>
      <c r="B184" s="27" t="s">
        <v>75</v>
      </c>
      <c r="C184" s="49" t="s">
        <v>148</v>
      </c>
    </row>
    <row r="185" spans="1:3" hidden="1">
      <c r="A185" s="25" t="s">
        <v>175</v>
      </c>
      <c r="B185" s="27" t="s">
        <v>76</v>
      </c>
      <c r="C185" s="49" t="s">
        <v>148</v>
      </c>
    </row>
    <row r="186" spans="1:3" hidden="1">
      <c r="A186" s="25" t="s">
        <v>174</v>
      </c>
      <c r="B186" s="25" t="s">
        <v>176</v>
      </c>
      <c r="C186" s="49" t="s">
        <v>148</v>
      </c>
    </row>
    <row r="187" spans="1:3" hidden="1">
      <c r="A187" s="25" t="s">
        <v>175</v>
      </c>
      <c r="B187" s="25" t="s">
        <v>177</v>
      </c>
      <c r="C187" s="49" t="s">
        <v>148</v>
      </c>
    </row>
    <row r="188" spans="1:3" hidden="1">
      <c r="A188" s="25"/>
      <c r="B188" s="28" t="s">
        <v>178</v>
      </c>
      <c r="C188" s="50"/>
    </row>
    <row r="189" spans="1:3" hidden="1">
      <c r="A189" s="25"/>
      <c r="B189" s="25" t="s">
        <v>179</v>
      </c>
      <c r="C189" s="49" t="s">
        <v>3</v>
      </c>
    </row>
    <row r="190" spans="1:3" ht="31.2" hidden="1">
      <c r="A190" s="29"/>
      <c r="B190" s="30" t="s">
        <v>180</v>
      </c>
      <c r="C190" s="51" t="s">
        <v>148</v>
      </c>
    </row>
    <row r="191" spans="1:3" ht="31.8" hidden="1" thickBot="1">
      <c r="A191" s="31"/>
      <c r="B191" s="35" t="s">
        <v>181</v>
      </c>
      <c r="C191" s="52" t="s">
        <v>148</v>
      </c>
    </row>
    <row r="192" spans="1:3" hidden="1">
      <c r="A192" s="32"/>
      <c r="B192" s="33"/>
      <c r="C192" s="53"/>
    </row>
    <row r="193" spans="1:3">
      <c r="C193" s="48"/>
    </row>
    <row r="194" spans="1:3">
      <c r="C194" s="48"/>
    </row>
    <row r="195" spans="1:3">
      <c r="C195" s="48"/>
    </row>
    <row r="196" spans="1:3" hidden="1">
      <c r="A196" s="25" t="s">
        <v>171</v>
      </c>
      <c r="B196" s="25" t="s">
        <v>172</v>
      </c>
    </row>
    <row r="197" spans="1:3" hidden="1">
      <c r="A197" s="25" t="s">
        <v>146</v>
      </c>
      <c r="B197" s="27" t="s">
        <v>173</v>
      </c>
    </row>
    <row r="198" spans="1:3" hidden="1">
      <c r="A198" s="25" t="s">
        <v>174</v>
      </c>
      <c r="B198" s="27" t="s">
        <v>75</v>
      </c>
    </row>
    <row r="199" spans="1:3" hidden="1">
      <c r="A199" s="25" t="s">
        <v>175</v>
      </c>
      <c r="B199" s="27" t="s">
        <v>76</v>
      </c>
    </row>
    <row r="200" spans="1:3" hidden="1">
      <c r="A200" s="25" t="s">
        <v>174</v>
      </c>
      <c r="B200" s="25" t="s">
        <v>176</v>
      </c>
    </row>
    <row r="201" spans="1:3" hidden="1">
      <c r="A201" s="25" t="s">
        <v>175</v>
      </c>
      <c r="B201" s="25" t="s">
        <v>177</v>
      </c>
    </row>
    <row r="202" spans="1:3" hidden="1">
      <c r="A202" s="25"/>
      <c r="B202" s="28" t="s">
        <v>178</v>
      </c>
    </row>
    <row r="203" spans="1:3" hidden="1">
      <c r="A203" s="25"/>
      <c r="B203" s="25" t="s">
        <v>179</v>
      </c>
    </row>
    <row r="204" spans="1:3" ht="31.2" hidden="1">
      <c r="A204" s="29"/>
      <c r="B204" s="30" t="s">
        <v>180</v>
      </c>
    </row>
    <row r="205" spans="1:3" ht="31.8" hidden="1" thickBot="1">
      <c r="A205" s="31"/>
      <c r="B205" s="35" t="s">
        <v>181</v>
      </c>
    </row>
    <row r="206" spans="1:3" hidden="1">
      <c r="A206" s="32"/>
      <c r="B206" s="33"/>
    </row>
  </sheetData>
  <mergeCells count="3">
    <mergeCell ref="A5:B5"/>
    <mergeCell ref="A6:B6"/>
    <mergeCell ref="A7:B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2023-03-20T06:58:20Z</cp:lastPrinted>
  <dcterms:created xsi:type="dcterms:W3CDTF">2023-01-31T07:34:17Z</dcterms:created>
  <dcterms:modified xsi:type="dcterms:W3CDTF">2023-03-20T06:59:27Z</dcterms:modified>
</cp:coreProperties>
</file>