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2" i="1"/>
  <c r="C60"/>
  <c r="C73"/>
  <c r="C82"/>
  <c r="C89"/>
  <c r="C92"/>
  <c r="C102"/>
  <c r="C156"/>
  <c r="C158"/>
  <c r="C162"/>
  <c r="C163"/>
  <c r="B10"/>
</calcChain>
</file>

<file path=xl/sharedStrings.xml><?xml version="1.0" encoding="utf-8"?>
<sst xmlns="http://schemas.openxmlformats.org/spreadsheetml/2006/main" count="223" uniqueCount="201">
  <si>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</si>
  <si>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</si>
  <si>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ул.Молодежная, 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</si>
  <si>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</si>
  <si>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</si>
  <si>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</si>
  <si>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</si>
  <si>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</si>
  <si>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</si>
  <si>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</si>
  <si>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</si>
  <si>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</si>
  <si>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</si>
  <si>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</si>
  <si>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</si>
  <si>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</si>
  <si>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</si>
  <si>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</si>
  <si>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</si>
  <si>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</si>
  <si>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</si>
  <si>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</si>
  <si>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</si>
  <si>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</si>
  <si>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</si>
  <si>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</si>
  <si>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</si>
  <si>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</si>
  <si>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</si>
  <si>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</si>
  <si>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</si>
  <si>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</si>
  <si>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</si>
  <si>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</si>
  <si>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</si>
  <si>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</si>
  <si>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</si>
  <si>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</si>
  <si>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</si>
  <si>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</si>
  <si>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</si>
  <si>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</si>
  <si>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</si>
  <si>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</si>
  <si>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</si>
  <si>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</si>
  <si>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Влажное подметание балконов общего пользования (апрель-сентябрь)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</si>
  <si>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</si>
  <si>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</si>
  <si>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</si>
  <si>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</si>
  <si>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</si>
  <si>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</si>
  <si>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</si>
  <si>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</si>
  <si>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</si>
  <si>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</si>
  <si>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</si>
  <si>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</si>
  <si>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</si>
  <si>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</si>
  <si>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</si>
  <si>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</si>
  <si>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</si>
  <si>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</si>
  <si>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</si>
  <si>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</si>
  <si>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</si>
  <si>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</si>
  <si>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>Подметание придомовой территории в летний период</t>
  </si>
  <si>
    <t>Подметание территории после кошения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</si>
  <si>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</si>
  <si>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</si>
  <si>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</si>
  <si>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</si>
  <si>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</si>
  <si>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</si>
  <si>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</si>
  <si>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</si>
  <si>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</si>
  <si>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</si>
  <si>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</si>
  <si>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</si>
  <si>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</si>
  <si>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</si>
  <si>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</si>
  <si>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</si>
  <si>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</si>
  <si>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</si>
  <si>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</si>
  <si>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</si>
  <si>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</si>
  <si>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</si>
  <si>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</si>
  <si>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</si>
  <si>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</si>
  <si>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</si>
  <si>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</si>
  <si>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</si>
  <si>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</si>
  <si>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</si>
  <si>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</si>
  <si>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</si>
  <si>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</si>
  <si>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            ИТОГО по п. 8 :</t>
  </si>
  <si>
    <t>Текущий ремонт электрооборудования (непредвиденные работы</t>
  </si>
  <si>
    <t>замена пакетного выключателя ПВ2*40 (кв.14)</t>
  </si>
  <si>
    <t>очистка корпуса ВРУ,ЩУРС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</si>
  <si>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</si>
  <si>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автоматического выключателя 25 А (кв.№34)</t>
  </si>
  <si>
    <t>Текущий ремонт систем водоснабжения и водоотведения (непредвиденные работы</t>
  </si>
  <si>
    <t>замена участка стояка ГВС (квартира №3-подвал) со сбросным вентилем:</t>
  </si>
  <si>
    <t>а</t>
  </si>
  <si>
    <t>смена участка трубы ВГП Ду 25*3,2</t>
  </si>
  <si>
    <t>б</t>
  </si>
  <si>
    <t>смена отвода Ду 32 мм (длинный без резьбы)</t>
  </si>
  <si>
    <t>в</t>
  </si>
  <si>
    <t>сварочные работы</t>
  </si>
  <si>
    <t>смена крана шарового Ду 15мм</t>
  </si>
  <si>
    <t>уплотнение соединений (лен сантехнический, герметик силиконовый)</t>
  </si>
  <si>
    <t>устранение засора канализационного коллектора Ду 100 мм</t>
  </si>
  <si>
    <t>монтаж водосчетчиков на ГВС в ИТП:</t>
  </si>
  <si>
    <t>установка водосчетчика ВСГН-25</t>
  </si>
  <si>
    <t>нарезка резьбы Ду 25мм клуппом (вручную)</t>
  </si>
  <si>
    <t>установка крана Stout Ду 25мм установка обратного клапана</t>
  </si>
  <si>
    <t>установка резьбы Ду 25мм(накатная резьба)</t>
  </si>
  <si>
    <t>установка муфты стальной Ду 25мм</t>
  </si>
  <si>
    <t>установка отвода с динной резьбой Ду 25мм</t>
  </si>
  <si>
    <t>уплотнение соединений (лен сантехнический, силиконовый герметик)</t>
  </si>
  <si>
    <t>установка хомута на стояке ХВС (кв.№12)</t>
  </si>
  <si>
    <t>установка хомута на стояке ХВС (кв.№46)</t>
  </si>
  <si>
    <t>устранение засора канализационного стояка Ду 50 мм (кв.№46)</t>
  </si>
  <si>
    <t>устранение свища на стояке ХВС кв.25, 17</t>
  </si>
  <si>
    <t>Текущий ремонт конструктивных элементов (непредвиденные работы)</t>
  </si>
  <si>
    <t xml:space="preserve">осмотр чердака на наличие течей с кровли </t>
  </si>
  <si>
    <t>изготовление и установка лотков на чердаке:</t>
  </si>
  <si>
    <t>металлич.лист (оцинк) 2500*1250*0,5</t>
  </si>
  <si>
    <t>профиль ПП 3м</t>
  </si>
  <si>
    <t>осмотр чердака на наличие течей с кровли  и слив воды</t>
  </si>
  <si>
    <t>открытие продухов в фундаменте</t>
  </si>
  <si>
    <t>осмотр чердака на наличие течей с кровли и слив воды</t>
  </si>
  <si>
    <t xml:space="preserve">слив воды с емкостей   в чердачном помещении </t>
  </si>
  <si>
    <t>проведение жильцами субботника на придомовой территории(мешки)</t>
  </si>
  <si>
    <t>осмотр чердака на наличие течей с кровли</t>
  </si>
  <si>
    <t>изготовление шибера мусоропровода 0,35*0,45</t>
  </si>
  <si>
    <t xml:space="preserve">открытие и закрытие  балконных дверей и окон на общих лоджиях </t>
  </si>
  <si>
    <t xml:space="preserve">смена шпингалета </t>
  </si>
  <si>
    <t>укрепление лотка в чердачном помещении</t>
  </si>
  <si>
    <t>обрезка кроны кустарников (главный фасад)</t>
  </si>
  <si>
    <t>закрытие продухов материалом б/у</t>
  </si>
  <si>
    <t>закрытие дверей и окон на общих балконах (3-9этажи)</t>
  </si>
  <si>
    <t xml:space="preserve">   Сумма затрат по дому :</t>
  </si>
  <si>
    <t>по управлению и обслуживанию</t>
  </si>
  <si>
    <t>МКД по ул.Молодежная 7</t>
  </si>
  <si>
    <t xml:space="preserve">Отчет за 2022 г. </t>
  </si>
  <si>
    <t>Результат на 01.01.2022 г. ("+" экономия, "-" перерасход)</t>
  </si>
  <si>
    <t xml:space="preserve">Итого оплачено населением </t>
  </si>
  <si>
    <t>Результат накоплением "+" - экономия "-" - перерасход</t>
  </si>
  <si>
    <t>Результат 2022 год  "+" - экономия "-" - перерасход</t>
  </si>
  <si>
    <t>Начислено населению</t>
  </si>
  <si>
    <t>1. Содержание помещений общего пользования</t>
  </si>
  <si>
    <t>Диспетчерское обслуживание</t>
  </si>
  <si>
    <t>1.4.</t>
  </si>
  <si>
    <t>1.5.</t>
  </si>
  <si>
    <t>1.6.</t>
  </si>
  <si>
    <t xml:space="preserve"> 1.7</t>
  </si>
  <si>
    <t xml:space="preserve"> 1.8</t>
  </si>
  <si>
    <t>3. Уборка придомовой территории, входящей в состав общего имущества</t>
  </si>
  <si>
    <t>3.2.</t>
  </si>
  <si>
    <t>3.3.</t>
  </si>
  <si>
    <t xml:space="preserve"> 3.4</t>
  </si>
  <si>
    <t xml:space="preserve"> 3.5</t>
  </si>
  <si>
    <t xml:space="preserve"> 3.7</t>
  </si>
  <si>
    <t>3.8</t>
  </si>
  <si>
    <t>3.9.</t>
  </si>
  <si>
    <t>3.10.</t>
  </si>
  <si>
    <t>3.11.</t>
  </si>
  <si>
    <t>4. Подготовка многоквартирного дома к сезонной эксплуатации</t>
  </si>
  <si>
    <t xml:space="preserve"> 4.2</t>
  </si>
  <si>
    <t xml:space="preserve"> 5. Проведение технических осмотров и мелкий ремонт</t>
  </si>
  <si>
    <t>5.1.</t>
  </si>
  <si>
    <t>5.2.</t>
  </si>
  <si>
    <t>5.3.</t>
  </si>
  <si>
    <t>5.4.</t>
  </si>
  <si>
    <t>5.5</t>
  </si>
  <si>
    <t>6.Аварийное обслуживание внутридомового инжен.сантехнич. и эл.технического оборудования</t>
  </si>
  <si>
    <t xml:space="preserve"> 6.1</t>
  </si>
  <si>
    <t>7.Дератизация</t>
  </si>
  <si>
    <t>8.Дезинсекция</t>
  </si>
  <si>
    <t>9. Поверка и обслуживание общедомовых приборов учета</t>
  </si>
  <si>
    <t xml:space="preserve"> 9.1</t>
  </si>
  <si>
    <t xml:space="preserve"> 9.2</t>
  </si>
  <si>
    <t xml:space="preserve">            ИТОГО по п. 6 :</t>
  </si>
  <si>
    <t xml:space="preserve"> 9.3</t>
  </si>
  <si>
    <t>10. Текущий ремонт</t>
  </si>
  <si>
    <t>10.1.</t>
  </si>
  <si>
    <t>10.2</t>
  </si>
  <si>
    <t>10.3</t>
  </si>
  <si>
    <t xml:space="preserve">            ИТОГО по п. 10 :</t>
  </si>
  <si>
    <t>11.Управление многоквартирным домом</t>
  </si>
  <si>
    <t>Доход:  Сибирские сети, Игра-Сервис(без НДС),45КА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</si>
</sst>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distributed" vertical="center" wrapText="1"/>
    </xf>
    <xf numFmtId="2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distributed" vertical="center" wrapText="1"/>
    </xf>
    <xf numFmtId="2" fontId="3" fillId="0" borderId="0" xfId="0" applyNumberFormat="1" applyFont="1" applyFill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2"/>
  <sheetViews>
    <sheetView tabSelected="1" topLeftCell="A119" workbookViewId="0">
      <selection activeCell="C162" sqref="C162"/>
    </sheetView>
  </sheetViews>
  <sheetFormatPr defaultColWidth="9.109375" defaultRowHeight="15.6"/>
  <cols>
    <col min="1" max="1" width="6.44140625" style="49" customWidth="1"/>
    <col min="2" max="2" width="72.109375" style="50" customWidth="1"/>
    <col min="3" max="3" width="14.6640625" style="50" customWidth="1"/>
    <col min="4" max="200" width="9.109375" style="50" customWidth="1"/>
    <col min="201" max="201" width="5.33203125" style="50" customWidth="1"/>
    <col min="202" max="202" width="48.88671875" style="50" customWidth="1"/>
    <col min="203" max="203" width="9.33203125" style="50" customWidth="1"/>
    <col min="204" max="204" width="7.5546875" style="50" customWidth="1"/>
    <col min="205" max="205" width="9.33203125" style="50" customWidth="1"/>
    <col min="206" max="206" width="6.44140625" style="50" customWidth="1"/>
    <col min="207" max="207" width="7.33203125" style="50" customWidth="1"/>
    <col min="208" max="208" width="7" style="50" customWidth="1"/>
    <col min="209" max="212" width="9.33203125" style="50" customWidth="1"/>
    <col min="213" max="231" width="8.88671875" style="50" customWidth="1"/>
    <col min="232" max="232" width="11.44140625" style="50" customWidth="1"/>
    <col min="233" max="16384" width="9.109375" style="50"/>
  </cols>
  <sheetData>
    <row r="1" spans="1:2" s="7" customFormat="1" hidden="1">
      <c r="A1" s="52" t="s">
        <v>0</v>
      </c>
      <c r="B1" s="52"/>
    </row>
    <row r="2" spans="1:2" s="7" customFormat="1" hidden="1">
      <c r="A2" s="52" t="s">
        <v>1</v>
      </c>
      <c r="B2" s="52"/>
    </row>
    <row r="3" spans="1:2" s="7" customFormat="1" ht="16.2" hidden="1">
      <c r="A3" s="53" t="s">
        <v>2</v>
      </c>
      <c r="B3" s="53"/>
    </row>
    <row r="4" spans="1:2" s="7" customFormat="1" ht="16.2" hidden="1">
      <c r="A4" s="28"/>
      <c r="B4" s="29"/>
    </row>
    <row r="5" spans="1:2" s="7" customFormat="1" hidden="1">
      <c r="A5" s="30"/>
      <c r="B5" s="31"/>
    </row>
    <row r="6" spans="1:2" s="7" customFormat="1" hidden="1">
      <c r="A6" s="32"/>
      <c r="B6" s="33"/>
    </row>
    <row r="7" spans="1:2" s="7" customFormat="1" hidden="1">
      <c r="A7" s="32"/>
      <c r="B7" s="33"/>
    </row>
    <row r="8" spans="1:2" s="7" customFormat="1" hidden="1">
      <c r="A8" s="32"/>
      <c r="B8" s="33"/>
    </row>
    <row r="9" spans="1:2" s="7" customFormat="1" hidden="1">
      <c r="A9" s="34"/>
      <c r="B9" s="35"/>
    </row>
    <row r="10" spans="1:2" s="7" customFormat="1" hidden="1">
      <c r="A10" s="36">
        <v>1</v>
      </c>
      <c r="B10" s="36">
        <f>A10+1</f>
        <v>2</v>
      </c>
    </row>
    <row r="11" spans="1:2" s="7" customFormat="1" ht="16.2" hidden="1">
      <c r="A11" s="36"/>
      <c r="B11" s="37" t="s">
        <v>3</v>
      </c>
    </row>
    <row r="12" spans="1:2" s="7" customFormat="1" hidden="1">
      <c r="A12" s="38" t="s">
        <v>4</v>
      </c>
      <c r="B12" s="39" t="s">
        <v>5</v>
      </c>
    </row>
    <row r="13" spans="1:2" s="7" customFormat="1" hidden="1">
      <c r="A13" s="38" t="s">
        <v>6</v>
      </c>
      <c r="B13" s="39" t="s">
        <v>7</v>
      </c>
    </row>
    <row r="14" spans="1:2" s="7" customFormat="1" hidden="1">
      <c r="A14" s="36" t="s">
        <v>8</v>
      </c>
      <c r="B14" s="40" t="s">
        <v>9</v>
      </c>
    </row>
    <row r="15" spans="1:2" s="7" customFormat="1" hidden="1">
      <c r="A15" s="38" t="s">
        <v>10</v>
      </c>
      <c r="B15" s="39" t="s">
        <v>11</v>
      </c>
    </row>
    <row r="16" spans="1:2" s="7" customFormat="1" hidden="1">
      <c r="A16" s="38" t="s">
        <v>12</v>
      </c>
      <c r="B16" s="39" t="s">
        <v>13</v>
      </c>
    </row>
    <row r="17" spans="1:2" s="7" customFormat="1" hidden="1">
      <c r="A17" s="38"/>
      <c r="B17" s="39" t="s">
        <v>14</v>
      </c>
    </row>
    <row r="18" spans="1:2" s="7" customFormat="1" hidden="1">
      <c r="A18" s="38"/>
      <c r="B18" s="39" t="s">
        <v>15</v>
      </c>
    </row>
    <row r="19" spans="1:2" s="7" customFormat="1" hidden="1">
      <c r="A19" s="38" t="s">
        <v>16</v>
      </c>
      <c r="B19" s="39" t="s">
        <v>17</v>
      </c>
    </row>
    <row r="20" spans="1:2" s="7" customFormat="1" hidden="1">
      <c r="A20" s="38"/>
      <c r="B20" s="39" t="s">
        <v>18</v>
      </c>
    </row>
    <row r="21" spans="1:2" s="7" customFormat="1" hidden="1">
      <c r="A21" s="38" t="s">
        <v>19</v>
      </c>
      <c r="B21" s="39" t="s">
        <v>20</v>
      </c>
    </row>
    <row r="22" spans="1:2" s="7" customFormat="1" hidden="1">
      <c r="A22" s="38"/>
      <c r="B22" s="39" t="s">
        <v>21</v>
      </c>
    </row>
    <row r="23" spans="1:2" s="7" customFormat="1" hidden="1">
      <c r="A23" s="38"/>
      <c r="B23" s="39" t="s">
        <v>22</v>
      </c>
    </row>
    <row r="24" spans="1:2" s="7" customFormat="1" hidden="1">
      <c r="A24" s="38" t="s">
        <v>23</v>
      </c>
      <c r="B24" s="39" t="s">
        <v>24</v>
      </c>
    </row>
    <row r="25" spans="1:2" s="7" customFormat="1" hidden="1">
      <c r="A25" s="38" t="s">
        <v>25</v>
      </c>
      <c r="B25" s="39" t="s">
        <v>26</v>
      </c>
    </row>
    <row r="26" spans="1:2" s="7" customFormat="1" hidden="1">
      <c r="A26" s="38" t="s">
        <v>27</v>
      </c>
      <c r="B26" s="39" t="s">
        <v>28</v>
      </c>
    </row>
    <row r="27" spans="1:2" s="7" customFormat="1" hidden="1">
      <c r="A27" s="38" t="s">
        <v>29</v>
      </c>
      <c r="B27" s="27" t="s">
        <v>30</v>
      </c>
    </row>
    <row r="28" spans="1:2" s="7" customFormat="1" hidden="1">
      <c r="A28" s="38"/>
      <c r="B28" s="27" t="s">
        <v>31</v>
      </c>
    </row>
    <row r="29" spans="1:2" s="7" customFormat="1" hidden="1">
      <c r="A29" s="38"/>
      <c r="B29" s="27" t="s">
        <v>33</v>
      </c>
    </row>
    <row r="30" spans="1:2" s="7" customFormat="1" hidden="1">
      <c r="A30" s="38"/>
      <c r="B30" s="27" t="s">
        <v>34</v>
      </c>
    </row>
    <row r="31" spans="1:2" s="7" customFormat="1" hidden="1">
      <c r="A31" s="38"/>
      <c r="B31" s="27" t="s">
        <v>35</v>
      </c>
    </row>
    <row r="32" spans="1:2" s="7" customFormat="1" hidden="1">
      <c r="A32" s="38" t="s">
        <v>32</v>
      </c>
      <c r="B32" s="27" t="s">
        <v>36</v>
      </c>
    </row>
    <row r="33" spans="1:3" s="7" customFormat="1" hidden="1">
      <c r="A33" s="38" t="s">
        <v>37</v>
      </c>
      <c r="B33" s="27" t="s">
        <v>38</v>
      </c>
    </row>
    <row r="34" spans="1:3" s="7" customFormat="1" hidden="1">
      <c r="A34" s="38"/>
      <c r="B34" s="27" t="s">
        <v>39</v>
      </c>
    </row>
    <row r="35" spans="1:3" s="7" customFormat="1" hidden="1">
      <c r="A35" s="38"/>
      <c r="B35" s="27" t="s">
        <v>40</v>
      </c>
    </row>
    <row r="36" spans="1:3" s="7" customFormat="1" hidden="1">
      <c r="A36" s="38" t="s">
        <v>41</v>
      </c>
      <c r="B36" s="27" t="s">
        <v>42</v>
      </c>
    </row>
    <row r="37" spans="1:3" s="7" customFormat="1" hidden="1">
      <c r="A37" s="41"/>
      <c r="B37" s="42"/>
    </row>
    <row r="38" spans="1:3" s="2" customFormat="1">
      <c r="A38" s="51" t="s">
        <v>154</v>
      </c>
      <c r="B38" s="51"/>
      <c r="C38" s="1"/>
    </row>
    <row r="39" spans="1:3" s="2" customFormat="1">
      <c r="A39" s="51" t="s">
        <v>152</v>
      </c>
      <c r="B39" s="51"/>
      <c r="C39" s="1"/>
    </row>
    <row r="40" spans="1:3" s="2" customFormat="1">
      <c r="A40" s="51" t="s">
        <v>153</v>
      </c>
      <c r="B40" s="51"/>
      <c r="C40" s="1"/>
    </row>
    <row r="41" spans="1:3" s="2" customFormat="1">
      <c r="A41" s="3"/>
      <c r="B41" s="3"/>
      <c r="C41" s="1"/>
    </row>
    <row r="42" spans="1:3" s="7" customFormat="1" ht="16.2">
      <c r="A42" s="4"/>
      <c r="B42" s="5" t="s">
        <v>155</v>
      </c>
      <c r="C42" s="6">
        <v>-362372.36243999994</v>
      </c>
    </row>
    <row r="43" spans="1:3" s="25" customFormat="1">
      <c r="A43" s="8"/>
      <c r="B43" s="13" t="s">
        <v>160</v>
      </c>
      <c r="C43" s="9"/>
    </row>
    <row r="44" spans="1:3" s="25" customFormat="1" ht="21" customHeight="1">
      <c r="A44" s="8" t="s">
        <v>43</v>
      </c>
      <c r="B44" s="9" t="s">
        <v>44</v>
      </c>
      <c r="C44" s="10">
        <v>21047.207999999999</v>
      </c>
    </row>
    <row r="45" spans="1:3" s="25" customFormat="1" ht="19.5" customHeight="1">
      <c r="A45" s="8" t="s">
        <v>47</v>
      </c>
      <c r="B45" s="9" t="s">
        <v>45</v>
      </c>
      <c r="C45" s="10">
        <v>27297.096000000009</v>
      </c>
    </row>
    <row r="46" spans="1:3" s="25" customFormat="1">
      <c r="A46" s="8" t="s">
        <v>50</v>
      </c>
      <c r="B46" s="9" t="s">
        <v>46</v>
      </c>
      <c r="C46" s="10">
        <v>2419.5360000000001</v>
      </c>
    </row>
    <row r="47" spans="1:3" s="25" customFormat="1">
      <c r="A47" s="8" t="s">
        <v>162</v>
      </c>
      <c r="B47" s="9" t="s">
        <v>48</v>
      </c>
      <c r="C47" s="10">
        <v>13342.391999999998</v>
      </c>
    </row>
    <row r="48" spans="1:3" s="25" customFormat="1">
      <c r="A48" s="8" t="s">
        <v>163</v>
      </c>
      <c r="B48" s="9" t="s">
        <v>49</v>
      </c>
      <c r="C48" s="10">
        <v>31942.643999999997</v>
      </c>
    </row>
    <row r="49" spans="1:3" s="25" customFormat="1" ht="46.8">
      <c r="A49" s="8" t="s">
        <v>164</v>
      </c>
      <c r="B49" s="9" t="s">
        <v>51</v>
      </c>
      <c r="C49" s="10">
        <v>9062.7920000000013</v>
      </c>
    </row>
    <row r="50" spans="1:3" s="25" customFormat="1">
      <c r="A50" s="11" t="s">
        <v>165</v>
      </c>
      <c r="B50" s="9" t="s">
        <v>52</v>
      </c>
      <c r="C50" s="10">
        <v>68400</v>
      </c>
    </row>
    <row r="51" spans="1:3" s="25" customFormat="1">
      <c r="A51" s="11" t="s">
        <v>166</v>
      </c>
      <c r="B51" s="9" t="s">
        <v>53</v>
      </c>
      <c r="C51" s="10">
        <v>4950</v>
      </c>
    </row>
    <row r="52" spans="1:3" s="25" customFormat="1">
      <c r="A52" s="8"/>
      <c r="B52" s="13" t="s">
        <v>54</v>
      </c>
      <c r="C52" s="6">
        <f>SUM(C44:C51)</f>
        <v>178461.66800000001</v>
      </c>
    </row>
    <row r="53" spans="1:3" s="25" customFormat="1">
      <c r="A53" s="13"/>
      <c r="B53" s="13" t="s">
        <v>55</v>
      </c>
      <c r="C53" s="10"/>
    </row>
    <row r="54" spans="1:3" s="25" customFormat="1">
      <c r="A54" s="8" t="s">
        <v>56</v>
      </c>
      <c r="B54" s="9" t="s">
        <v>57</v>
      </c>
      <c r="C54" s="10">
        <v>2192.3999999999992</v>
      </c>
    </row>
    <row r="55" spans="1:3" s="25" customFormat="1">
      <c r="A55" s="8" t="s">
        <v>58</v>
      </c>
      <c r="B55" s="9" t="s">
        <v>59</v>
      </c>
      <c r="C55" s="10">
        <v>4084.14</v>
      </c>
    </row>
    <row r="56" spans="1:3" s="25" customFormat="1">
      <c r="A56" s="8" t="s">
        <v>60</v>
      </c>
      <c r="B56" s="9" t="s">
        <v>61</v>
      </c>
      <c r="C56" s="10">
        <v>23933.764799999997</v>
      </c>
    </row>
    <row r="57" spans="1:3" s="25" customFormat="1">
      <c r="A57" s="8" t="s">
        <v>62</v>
      </c>
      <c r="B57" s="9" t="s">
        <v>63</v>
      </c>
      <c r="C57" s="10">
        <v>0</v>
      </c>
    </row>
    <row r="58" spans="1:3" s="25" customFormat="1">
      <c r="A58" s="8" t="s">
        <v>64</v>
      </c>
      <c r="B58" s="9" t="s">
        <v>65</v>
      </c>
      <c r="C58" s="10">
        <v>874.44</v>
      </c>
    </row>
    <row r="59" spans="1:3" s="25" customFormat="1" ht="15.75" customHeight="1">
      <c r="A59" s="8" t="s">
        <v>66</v>
      </c>
      <c r="B59" s="9" t="s">
        <v>67</v>
      </c>
      <c r="C59" s="10">
        <v>102.88000000000001</v>
      </c>
    </row>
    <row r="60" spans="1:3" s="25" customFormat="1">
      <c r="A60" s="8"/>
      <c r="B60" s="13" t="s">
        <v>68</v>
      </c>
      <c r="C60" s="6">
        <f>SUM(C54:C59)</f>
        <v>31187.624799999998</v>
      </c>
    </row>
    <row r="61" spans="1:3" s="25" customFormat="1" ht="31.2">
      <c r="A61" s="8"/>
      <c r="B61" s="13" t="s">
        <v>167</v>
      </c>
      <c r="C61" s="6"/>
    </row>
    <row r="62" spans="1:3" s="25" customFormat="1">
      <c r="A62" s="8" t="s">
        <v>81</v>
      </c>
      <c r="B62" s="9" t="s">
        <v>69</v>
      </c>
      <c r="C62" s="10">
        <v>5278</v>
      </c>
    </row>
    <row r="63" spans="1:3" s="25" customFormat="1">
      <c r="A63" s="11" t="s">
        <v>168</v>
      </c>
      <c r="B63" s="9" t="s">
        <v>70</v>
      </c>
      <c r="C63" s="10">
        <v>245.245</v>
      </c>
    </row>
    <row r="64" spans="1:3" s="25" customFormat="1">
      <c r="A64" s="11" t="s">
        <v>169</v>
      </c>
      <c r="B64" s="9" t="s">
        <v>71</v>
      </c>
      <c r="C64" s="10">
        <v>8742.93</v>
      </c>
    </row>
    <row r="65" spans="1:3" s="25" customFormat="1">
      <c r="A65" s="11" t="s">
        <v>170</v>
      </c>
      <c r="B65" s="9" t="s">
        <v>72</v>
      </c>
      <c r="C65" s="10">
        <v>16122.240000000002</v>
      </c>
    </row>
    <row r="66" spans="1:3" s="25" customFormat="1">
      <c r="A66" s="11" t="s">
        <v>171</v>
      </c>
      <c r="B66" s="9" t="s">
        <v>73</v>
      </c>
      <c r="C66" s="10">
        <v>1303.48</v>
      </c>
    </row>
    <row r="67" spans="1:3" s="25" customFormat="1">
      <c r="A67" s="11" t="s">
        <v>88</v>
      </c>
      <c r="B67" s="9" t="s">
        <v>74</v>
      </c>
      <c r="C67" s="10">
        <v>5932.4720000000007</v>
      </c>
    </row>
    <row r="68" spans="1:3" s="25" customFormat="1">
      <c r="A68" s="11" t="s">
        <v>172</v>
      </c>
      <c r="B68" s="9" t="s">
        <v>75</v>
      </c>
      <c r="C68" s="10">
        <v>26460.28</v>
      </c>
    </row>
    <row r="69" spans="1:3" s="25" customFormat="1" ht="31.2">
      <c r="A69" s="12" t="s">
        <v>173</v>
      </c>
      <c r="B69" s="9" t="s">
        <v>76</v>
      </c>
      <c r="C69" s="10">
        <v>8984.4000000000015</v>
      </c>
    </row>
    <row r="70" spans="1:3" s="25" customFormat="1" ht="31.2">
      <c r="A70" s="8" t="s">
        <v>174</v>
      </c>
      <c r="B70" s="9" t="s">
        <v>77</v>
      </c>
      <c r="C70" s="10">
        <v>346.85</v>
      </c>
    </row>
    <row r="71" spans="1:3" s="25" customFormat="1" ht="31.2">
      <c r="A71" s="8" t="s">
        <v>175</v>
      </c>
      <c r="B71" s="9" t="s">
        <v>78</v>
      </c>
      <c r="C71" s="10">
        <v>6054.0479999999998</v>
      </c>
    </row>
    <row r="72" spans="1:3" s="25" customFormat="1">
      <c r="A72" s="8" t="s">
        <v>176</v>
      </c>
      <c r="B72" s="9" t="s">
        <v>79</v>
      </c>
      <c r="C72" s="10">
        <v>8205.3900000000012</v>
      </c>
    </row>
    <row r="73" spans="1:3" s="25" customFormat="1">
      <c r="A73" s="8"/>
      <c r="B73" s="13" t="s">
        <v>80</v>
      </c>
      <c r="C73" s="6">
        <f>SUM(C62:C72)</f>
        <v>87675.334999999992</v>
      </c>
    </row>
    <row r="74" spans="1:3" s="25" customFormat="1">
      <c r="A74" s="8"/>
      <c r="B74" s="13" t="s">
        <v>177</v>
      </c>
      <c r="C74" s="6"/>
    </row>
    <row r="75" spans="1:3" s="25" customFormat="1" ht="31.2">
      <c r="A75" s="8" t="s">
        <v>90</v>
      </c>
      <c r="B75" s="9" t="s">
        <v>82</v>
      </c>
      <c r="C75" s="10">
        <v>0</v>
      </c>
    </row>
    <row r="76" spans="1:3" s="25" customFormat="1">
      <c r="A76" s="8"/>
      <c r="B76" s="9" t="s">
        <v>83</v>
      </c>
      <c r="C76" s="10">
        <v>38837.520000000004</v>
      </c>
    </row>
    <row r="77" spans="1:3" s="25" customFormat="1">
      <c r="A77" s="8"/>
      <c r="B77" s="9" t="s">
        <v>84</v>
      </c>
      <c r="C77" s="10">
        <v>24401.699999999997</v>
      </c>
    </row>
    <row r="78" spans="1:3" s="25" customFormat="1">
      <c r="A78" s="8"/>
      <c r="B78" s="9" t="s">
        <v>85</v>
      </c>
      <c r="C78" s="10">
        <v>927.55000000000007</v>
      </c>
    </row>
    <row r="79" spans="1:3" s="25" customFormat="1">
      <c r="A79" s="8"/>
      <c r="B79" s="9" t="s">
        <v>86</v>
      </c>
      <c r="C79" s="10">
        <v>12921.485000000001</v>
      </c>
    </row>
    <row r="80" spans="1:3" s="25" customFormat="1">
      <c r="A80" s="8"/>
      <c r="B80" s="9" t="s">
        <v>87</v>
      </c>
      <c r="C80" s="10">
        <v>9243.36</v>
      </c>
    </row>
    <row r="81" spans="1:3" s="25" customFormat="1">
      <c r="A81" s="8" t="s">
        <v>178</v>
      </c>
      <c r="B81" s="9" t="s">
        <v>89</v>
      </c>
      <c r="C81" s="10">
        <v>2965.3699999999994</v>
      </c>
    </row>
    <row r="82" spans="1:3" s="25" customFormat="1">
      <c r="A82" s="8"/>
      <c r="B82" s="13" t="s">
        <v>96</v>
      </c>
      <c r="C82" s="6">
        <f>SUM(C75:C81)</f>
        <v>89296.985000000001</v>
      </c>
    </row>
    <row r="83" spans="1:3" s="25" customFormat="1">
      <c r="A83" s="8"/>
      <c r="B83" s="13" t="s">
        <v>179</v>
      </c>
      <c r="C83" s="6"/>
    </row>
    <row r="84" spans="1:3" s="25" customFormat="1" ht="31.2">
      <c r="A84" s="8" t="s">
        <v>180</v>
      </c>
      <c r="B84" s="9" t="s">
        <v>91</v>
      </c>
      <c r="C84" s="10">
        <v>6111.2160000000013</v>
      </c>
    </row>
    <row r="85" spans="1:3" s="25" customFormat="1" ht="31.2">
      <c r="A85" s="8" t="s">
        <v>181</v>
      </c>
      <c r="B85" s="9" t="s">
        <v>92</v>
      </c>
      <c r="C85" s="10">
        <v>23949.360000000001</v>
      </c>
    </row>
    <row r="86" spans="1:3" s="25" customFormat="1" ht="46.8">
      <c r="A86" s="8" t="s">
        <v>182</v>
      </c>
      <c r="B86" s="9" t="s">
        <v>93</v>
      </c>
      <c r="C86" s="10">
        <v>18085.896000000001</v>
      </c>
    </row>
    <row r="87" spans="1:3" s="25" customFormat="1">
      <c r="A87" s="8" t="s">
        <v>183</v>
      </c>
      <c r="B87" s="9" t="s">
        <v>94</v>
      </c>
      <c r="C87" s="10">
        <v>1130.67</v>
      </c>
    </row>
    <row r="88" spans="1:3" s="25" customFormat="1" ht="31.2">
      <c r="A88" s="12" t="s">
        <v>184</v>
      </c>
      <c r="B88" s="9" t="s">
        <v>95</v>
      </c>
      <c r="C88" s="10">
        <v>14837.592000000001</v>
      </c>
    </row>
    <row r="89" spans="1:3" s="25" customFormat="1">
      <c r="A89" s="8"/>
      <c r="B89" s="13" t="s">
        <v>97</v>
      </c>
      <c r="C89" s="6">
        <f>SUM(C84:C88)</f>
        <v>64114.733999999997</v>
      </c>
    </row>
    <row r="90" spans="1:3" s="25" customFormat="1" ht="31.2">
      <c r="A90" s="4"/>
      <c r="B90" s="13" t="s">
        <v>185</v>
      </c>
      <c r="C90" s="10">
        <v>33694.271999999997</v>
      </c>
    </row>
    <row r="91" spans="1:3" s="25" customFormat="1">
      <c r="A91" s="8" t="s">
        <v>186</v>
      </c>
      <c r="B91" s="9" t="s">
        <v>161</v>
      </c>
      <c r="C91" s="10">
        <v>9414.5760000000009</v>
      </c>
    </row>
    <row r="92" spans="1:3" s="25" customFormat="1">
      <c r="A92" s="4"/>
      <c r="B92" s="13" t="s">
        <v>192</v>
      </c>
      <c r="C92" s="6">
        <f>SUM(C90:C91)</f>
        <v>43108.847999999998</v>
      </c>
    </row>
    <row r="93" spans="1:3" s="25" customFormat="1">
      <c r="A93" s="4"/>
      <c r="B93" s="13" t="s">
        <v>187</v>
      </c>
      <c r="C93" s="6">
        <v>1469.3999999999999</v>
      </c>
    </row>
    <row r="94" spans="1:3" s="25" customFormat="1">
      <c r="A94" s="4"/>
      <c r="B94" s="13" t="s">
        <v>188</v>
      </c>
      <c r="C94" s="6">
        <v>711</v>
      </c>
    </row>
    <row r="95" spans="1:3" s="25" customFormat="1">
      <c r="A95" s="13"/>
      <c r="B95" s="13" t="s">
        <v>189</v>
      </c>
      <c r="C95" s="10"/>
    </row>
    <row r="96" spans="1:3" s="25" customFormat="1">
      <c r="A96" s="8" t="s">
        <v>190</v>
      </c>
      <c r="B96" s="9" t="s">
        <v>98</v>
      </c>
      <c r="C96" s="10">
        <v>4806.12</v>
      </c>
    </row>
    <row r="97" spans="1:3" s="25" customFormat="1">
      <c r="A97" s="8" t="s">
        <v>191</v>
      </c>
      <c r="B97" s="9" t="s">
        <v>99</v>
      </c>
      <c r="C97" s="10">
        <v>3616.9800000000005</v>
      </c>
    </row>
    <row r="98" spans="1:3" s="25" customFormat="1" ht="31.2">
      <c r="A98" s="8"/>
      <c r="B98" s="9" t="s">
        <v>100</v>
      </c>
      <c r="C98" s="10">
        <v>3521.579999999999</v>
      </c>
    </row>
    <row r="99" spans="1:3" s="25" customFormat="1" ht="31.2">
      <c r="A99" s="8"/>
      <c r="B99" s="9" t="s">
        <v>101</v>
      </c>
      <c r="C99" s="10">
        <v>3521.579999999999</v>
      </c>
    </row>
    <row r="100" spans="1:3" s="25" customFormat="1" ht="46.8">
      <c r="A100" s="8"/>
      <c r="B100" s="9" t="s">
        <v>102</v>
      </c>
      <c r="C100" s="10">
        <v>7043.159999999998</v>
      </c>
    </row>
    <row r="101" spans="1:3" s="25" customFormat="1">
      <c r="A101" s="8" t="s">
        <v>193</v>
      </c>
      <c r="B101" s="9" t="s">
        <v>103</v>
      </c>
      <c r="C101" s="10">
        <v>15300</v>
      </c>
    </row>
    <row r="102" spans="1:3" s="25" customFormat="1">
      <c r="A102" s="8"/>
      <c r="B102" s="13" t="s">
        <v>104</v>
      </c>
      <c r="C102" s="6">
        <f>SUM(C96:C101)</f>
        <v>37809.42</v>
      </c>
    </row>
    <row r="103" spans="1:3" s="25" customFormat="1">
      <c r="A103" s="9"/>
      <c r="B103" s="13" t="s">
        <v>194</v>
      </c>
      <c r="C103" s="10"/>
    </row>
    <row r="104" spans="1:3" s="26" customFormat="1">
      <c r="A104" s="8" t="s">
        <v>195</v>
      </c>
      <c r="B104" s="14" t="s">
        <v>105</v>
      </c>
      <c r="C104" s="10">
        <v>0</v>
      </c>
    </row>
    <row r="105" spans="1:3" s="43" customFormat="1">
      <c r="A105" s="15"/>
      <c r="B105" s="16" t="s">
        <v>106</v>
      </c>
      <c r="C105" s="10">
        <v>648.26</v>
      </c>
    </row>
    <row r="106" spans="1:3" s="43" customFormat="1">
      <c r="A106" s="15"/>
      <c r="B106" s="17" t="s">
        <v>107</v>
      </c>
      <c r="C106" s="10">
        <v>0</v>
      </c>
    </row>
    <row r="107" spans="1:3" s="43" customFormat="1" ht="31.2">
      <c r="A107" s="15"/>
      <c r="B107" s="17" t="s">
        <v>108</v>
      </c>
      <c r="C107" s="10">
        <v>0</v>
      </c>
    </row>
    <row r="108" spans="1:3" s="43" customFormat="1">
      <c r="A108" s="15"/>
      <c r="B108" s="17" t="s">
        <v>109</v>
      </c>
      <c r="C108" s="10">
        <v>786.78</v>
      </c>
    </row>
    <row r="109" spans="1:3" s="43" customFormat="1" ht="31.2">
      <c r="A109" s="18" t="s">
        <v>196</v>
      </c>
      <c r="B109" s="14" t="s">
        <v>110</v>
      </c>
      <c r="C109" s="10">
        <v>0</v>
      </c>
    </row>
    <row r="110" spans="1:3" s="43" customFormat="1" ht="31.2">
      <c r="A110" s="19"/>
      <c r="B110" s="20" t="s">
        <v>111</v>
      </c>
      <c r="C110" s="10">
        <v>0</v>
      </c>
    </row>
    <row r="111" spans="1:3" s="43" customFormat="1">
      <c r="A111" s="19" t="s">
        <v>112</v>
      </c>
      <c r="B111" s="16" t="s">
        <v>113</v>
      </c>
      <c r="C111" s="10">
        <v>3906.48</v>
      </c>
    </row>
    <row r="112" spans="1:3" s="43" customFormat="1">
      <c r="A112" s="19" t="s">
        <v>114</v>
      </c>
      <c r="B112" s="16" t="s">
        <v>115</v>
      </c>
      <c r="C112" s="10">
        <v>629.75</v>
      </c>
    </row>
    <row r="113" spans="1:3" s="43" customFormat="1">
      <c r="A113" s="19" t="s">
        <v>116</v>
      </c>
      <c r="B113" s="16" t="s">
        <v>117</v>
      </c>
      <c r="C113" s="10">
        <v>1658.7</v>
      </c>
    </row>
    <row r="114" spans="1:3" s="43" customFormat="1">
      <c r="A114" s="19" t="s">
        <v>10</v>
      </c>
      <c r="B114" s="16" t="s">
        <v>118</v>
      </c>
      <c r="C114" s="10">
        <v>832.91</v>
      </c>
    </row>
    <row r="115" spans="1:3" s="43" customFormat="1">
      <c r="A115" s="19" t="s">
        <v>12</v>
      </c>
      <c r="B115" s="16" t="s">
        <v>119</v>
      </c>
      <c r="C115" s="10">
        <v>40.451999999999998</v>
      </c>
    </row>
    <row r="116" spans="1:3" s="43" customFormat="1">
      <c r="A116" s="21"/>
      <c r="B116" s="17" t="s">
        <v>120</v>
      </c>
      <c r="C116" s="10">
        <v>0</v>
      </c>
    </row>
    <row r="117" spans="1:3" s="43" customFormat="1">
      <c r="A117" s="21"/>
      <c r="B117" s="22" t="s">
        <v>121</v>
      </c>
      <c r="C117" s="10">
        <v>0</v>
      </c>
    </row>
    <row r="118" spans="1:3" s="43" customFormat="1">
      <c r="A118" s="21" t="s">
        <v>112</v>
      </c>
      <c r="B118" s="17" t="s">
        <v>122</v>
      </c>
      <c r="C118" s="10">
        <v>34016.68</v>
      </c>
    </row>
    <row r="119" spans="1:3" s="43" customFormat="1">
      <c r="A119" s="21" t="s">
        <v>114</v>
      </c>
      <c r="B119" s="17" t="s">
        <v>123</v>
      </c>
      <c r="C119" s="10">
        <v>257.62</v>
      </c>
    </row>
    <row r="120" spans="1:3" s="43" customFormat="1">
      <c r="A120" s="21" t="s">
        <v>116</v>
      </c>
      <c r="B120" s="17" t="s">
        <v>124</v>
      </c>
      <c r="C120" s="10">
        <v>3116.54</v>
      </c>
    </row>
    <row r="121" spans="1:3" s="43" customFormat="1">
      <c r="A121" s="21" t="s">
        <v>10</v>
      </c>
      <c r="B121" s="17" t="s">
        <v>125</v>
      </c>
      <c r="C121" s="10">
        <v>77.14</v>
      </c>
    </row>
    <row r="122" spans="1:3" s="43" customFormat="1">
      <c r="A122" s="21" t="s">
        <v>12</v>
      </c>
      <c r="B122" s="17" t="s">
        <v>126</v>
      </c>
      <c r="C122" s="10">
        <v>219.15</v>
      </c>
    </row>
    <row r="123" spans="1:3" s="43" customFormat="1">
      <c r="A123" s="21" t="s">
        <v>16</v>
      </c>
      <c r="B123" s="17" t="s">
        <v>127</v>
      </c>
      <c r="C123" s="10">
        <v>642.66</v>
      </c>
    </row>
    <row r="124" spans="1:3" s="43" customFormat="1">
      <c r="A124" s="21" t="s">
        <v>19</v>
      </c>
      <c r="B124" s="17" t="s">
        <v>113</v>
      </c>
      <c r="C124" s="10">
        <v>212.12199999999999</v>
      </c>
    </row>
    <row r="125" spans="1:3" s="43" customFormat="1">
      <c r="A125" s="21" t="s">
        <v>23</v>
      </c>
      <c r="B125" s="17" t="s">
        <v>117</v>
      </c>
      <c r="C125" s="10">
        <v>1441.08</v>
      </c>
    </row>
    <row r="126" spans="1:3" s="43" customFormat="1">
      <c r="A126" s="21" t="s">
        <v>25</v>
      </c>
      <c r="B126" s="17" t="s">
        <v>128</v>
      </c>
      <c r="C126" s="10">
        <v>175.72000000000003</v>
      </c>
    </row>
    <row r="127" spans="1:3" s="43" customFormat="1">
      <c r="A127" s="19"/>
      <c r="B127" s="17" t="s">
        <v>129</v>
      </c>
      <c r="C127" s="10">
        <v>235.2</v>
      </c>
    </row>
    <row r="128" spans="1:3" s="43" customFormat="1">
      <c r="A128" s="19"/>
      <c r="B128" s="17" t="s">
        <v>130</v>
      </c>
      <c r="C128" s="10">
        <v>121.39</v>
      </c>
    </row>
    <row r="129" spans="1:3" s="43" customFormat="1">
      <c r="A129" s="19"/>
      <c r="B129" s="17" t="s">
        <v>131</v>
      </c>
      <c r="C129" s="10">
        <v>0</v>
      </c>
    </row>
    <row r="130" spans="1:3" s="43" customFormat="1">
      <c r="A130" s="19"/>
      <c r="B130" s="16" t="s">
        <v>132</v>
      </c>
      <c r="C130" s="10">
        <v>720.54</v>
      </c>
    </row>
    <row r="131" spans="1:3" s="43" customFormat="1" ht="31.2">
      <c r="A131" s="18" t="s">
        <v>197</v>
      </c>
      <c r="B131" s="14" t="s">
        <v>133</v>
      </c>
      <c r="C131" s="10">
        <v>0</v>
      </c>
    </row>
    <row r="132" spans="1:3" s="43" customFormat="1">
      <c r="A132" s="19"/>
      <c r="B132" s="16" t="s">
        <v>134</v>
      </c>
      <c r="C132" s="10">
        <v>0</v>
      </c>
    </row>
    <row r="133" spans="1:3" s="43" customFormat="1">
      <c r="A133" s="19"/>
      <c r="B133" s="20" t="s">
        <v>135</v>
      </c>
      <c r="C133" s="10">
        <v>0</v>
      </c>
    </row>
    <row r="134" spans="1:3" s="43" customFormat="1">
      <c r="A134" s="19" t="s">
        <v>112</v>
      </c>
      <c r="B134" s="16" t="s">
        <v>136</v>
      </c>
      <c r="C134" s="10">
        <v>1182.9089999999999</v>
      </c>
    </row>
    <row r="135" spans="1:3" s="43" customFormat="1">
      <c r="A135" s="19" t="s">
        <v>114</v>
      </c>
      <c r="B135" s="16" t="s">
        <v>137</v>
      </c>
      <c r="C135" s="10">
        <v>249.48</v>
      </c>
    </row>
    <row r="136" spans="1:3" s="43" customFormat="1">
      <c r="A136" s="15"/>
      <c r="B136" s="16" t="s">
        <v>138</v>
      </c>
      <c r="C136" s="10">
        <v>852.76800000000003</v>
      </c>
    </row>
    <row r="137" spans="1:3" s="43" customFormat="1">
      <c r="A137" s="19"/>
      <c r="B137" s="17" t="s">
        <v>139</v>
      </c>
      <c r="C137" s="10">
        <v>902.90000000000009</v>
      </c>
    </row>
    <row r="138" spans="1:3" s="43" customFormat="1">
      <c r="A138" s="19"/>
      <c r="B138" s="17" t="s">
        <v>140</v>
      </c>
      <c r="C138" s="10">
        <v>0</v>
      </c>
    </row>
    <row r="139" spans="1:3" s="43" customFormat="1">
      <c r="A139" s="19"/>
      <c r="B139" s="17" t="s">
        <v>141</v>
      </c>
      <c r="C139" s="10">
        <v>852.76800000000003</v>
      </c>
    </row>
    <row r="140" spans="1:3" s="43" customFormat="1" ht="31.2">
      <c r="A140" s="19"/>
      <c r="B140" s="13" t="s">
        <v>142</v>
      </c>
      <c r="C140" s="10">
        <v>496.2</v>
      </c>
    </row>
    <row r="141" spans="1:3" s="43" customFormat="1">
      <c r="A141" s="19"/>
      <c r="B141" s="17" t="s">
        <v>134</v>
      </c>
      <c r="C141" s="10">
        <v>0</v>
      </c>
    </row>
    <row r="142" spans="1:3" s="43" customFormat="1">
      <c r="A142" s="19"/>
      <c r="B142" s="17" t="s">
        <v>141</v>
      </c>
      <c r="C142" s="10">
        <v>426.38400000000001</v>
      </c>
    </row>
    <row r="143" spans="1:3" s="43" customFormat="1">
      <c r="A143" s="19"/>
      <c r="B143" s="9" t="s">
        <v>143</v>
      </c>
      <c r="C143" s="10">
        <v>0</v>
      </c>
    </row>
    <row r="144" spans="1:3" s="43" customFormat="1">
      <c r="A144" s="19"/>
      <c r="B144" s="17" t="s">
        <v>144</v>
      </c>
      <c r="C144" s="10">
        <v>0</v>
      </c>
    </row>
    <row r="145" spans="1:3" s="43" customFormat="1">
      <c r="A145" s="19"/>
      <c r="B145" s="17" t="s">
        <v>134</v>
      </c>
      <c r="C145" s="10">
        <v>0</v>
      </c>
    </row>
    <row r="146" spans="1:3" s="43" customFormat="1">
      <c r="A146" s="19"/>
      <c r="B146" s="17" t="s">
        <v>141</v>
      </c>
      <c r="C146" s="10">
        <v>426.38400000000001</v>
      </c>
    </row>
    <row r="147" spans="1:3" s="43" customFormat="1">
      <c r="A147" s="19"/>
      <c r="B147" s="9" t="s">
        <v>145</v>
      </c>
      <c r="C147" s="10">
        <v>1076.8</v>
      </c>
    </row>
    <row r="148" spans="1:3" s="43" customFormat="1">
      <c r="A148" s="19"/>
      <c r="B148" s="17" t="s">
        <v>146</v>
      </c>
      <c r="C148" s="10">
        <v>118.79</v>
      </c>
    </row>
    <row r="149" spans="1:3" s="43" customFormat="1">
      <c r="A149" s="19"/>
      <c r="B149" s="17" t="s">
        <v>140</v>
      </c>
      <c r="C149" s="10">
        <v>0</v>
      </c>
    </row>
    <row r="150" spans="1:3" s="43" customFormat="1">
      <c r="A150" s="19"/>
      <c r="B150" s="17" t="s">
        <v>147</v>
      </c>
      <c r="C150" s="10">
        <v>210.846</v>
      </c>
    </row>
    <row r="151" spans="1:3" s="43" customFormat="1">
      <c r="A151" s="19"/>
      <c r="B151" s="9" t="s">
        <v>148</v>
      </c>
      <c r="C151" s="10">
        <v>12501.125</v>
      </c>
    </row>
    <row r="152" spans="1:3" s="43" customFormat="1">
      <c r="A152" s="19"/>
      <c r="B152" s="9" t="s">
        <v>149</v>
      </c>
      <c r="C152" s="10">
        <v>902.90000000000009</v>
      </c>
    </row>
    <row r="153" spans="1:3" s="44" customFormat="1">
      <c r="A153" s="21"/>
      <c r="B153" s="17" t="s">
        <v>134</v>
      </c>
      <c r="C153" s="10">
        <v>0</v>
      </c>
    </row>
    <row r="154" spans="1:3" s="44" customFormat="1">
      <c r="A154" s="21"/>
      <c r="B154" s="17" t="s">
        <v>150</v>
      </c>
      <c r="C154" s="10">
        <v>413.66999999999996</v>
      </c>
    </row>
    <row r="155" spans="1:3" s="43" customFormat="1">
      <c r="A155" s="19"/>
      <c r="B155" s="9" t="s">
        <v>143</v>
      </c>
      <c r="C155" s="10">
        <v>0</v>
      </c>
    </row>
    <row r="156" spans="1:3" s="43" customFormat="1">
      <c r="A156" s="23"/>
      <c r="B156" s="14" t="s">
        <v>198</v>
      </c>
      <c r="C156" s="6">
        <f>SUM(C105:C155)</f>
        <v>70353.098000000013</v>
      </c>
    </row>
    <row r="157" spans="1:3" s="25" customFormat="1">
      <c r="A157" s="8"/>
      <c r="B157" s="14" t="s">
        <v>199</v>
      </c>
      <c r="C157" s="6">
        <v>127206.88800000001</v>
      </c>
    </row>
    <row r="158" spans="1:3" s="25" customFormat="1">
      <c r="A158" s="8"/>
      <c r="B158" s="13" t="s">
        <v>151</v>
      </c>
      <c r="C158" s="6">
        <f>C52+C60+C73+C82+C89+C92+C93+C94+C102+C156+C157</f>
        <v>731395.00080000004</v>
      </c>
    </row>
    <row r="159" spans="1:3" s="25" customFormat="1">
      <c r="A159" s="8"/>
      <c r="B159" s="13" t="s">
        <v>159</v>
      </c>
      <c r="C159" s="6">
        <v>666617.76</v>
      </c>
    </row>
    <row r="160" spans="1:3" s="46" customFormat="1">
      <c r="A160" s="36"/>
      <c r="B160" s="45" t="s">
        <v>156</v>
      </c>
      <c r="C160" s="24">
        <v>634493.91</v>
      </c>
    </row>
    <row r="161" spans="1:12" s="46" customFormat="1">
      <c r="A161" s="36"/>
      <c r="B161" s="45" t="s">
        <v>200</v>
      </c>
      <c r="C161" s="24">
        <v>18750</v>
      </c>
    </row>
    <row r="162" spans="1:12" s="46" customFormat="1">
      <c r="A162" s="36"/>
      <c r="B162" s="45" t="s">
        <v>158</v>
      </c>
      <c r="C162" s="24">
        <f>C160+C161-C158</f>
        <v>-78151.090800000005</v>
      </c>
    </row>
    <row r="163" spans="1:12" s="46" customFormat="1">
      <c r="A163" s="36"/>
      <c r="B163" s="45" t="s">
        <v>157</v>
      </c>
      <c r="C163" s="24">
        <f>C42+C162</f>
        <v>-440523.45323999994</v>
      </c>
    </row>
    <row r="164" spans="1:12" s="25" customFormat="1">
      <c r="A164" s="54"/>
      <c r="B164" s="54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s="25" customFormat="1">
      <c r="A165" s="54"/>
      <c r="B165" s="54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s="25" customFormat="1">
      <c r="A166" s="54"/>
      <c r="B166" s="54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s="25" customFormat="1">
      <c r="A167" s="54"/>
      <c r="B167" s="54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s="25" customFormat="1">
      <c r="A168" s="54"/>
      <c r="B168" s="54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s="25" customFormat="1"/>
    <row r="170" spans="1:12" s="25" customFormat="1">
      <c r="A170" s="56"/>
      <c r="B170" s="56"/>
    </row>
    <row r="171" spans="1:12" s="25" customFormat="1"/>
    <row r="172" spans="1:12" s="25" customFormat="1">
      <c r="A172" s="55"/>
      <c r="B172" s="55"/>
    </row>
    <row r="173" spans="1:12" s="25" customFormat="1"/>
    <row r="174" spans="1:12" s="25" customFormat="1">
      <c r="A174" s="47"/>
      <c r="B174" s="42"/>
    </row>
    <row r="175" spans="1:12" s="7" customFormat="1">
      <c r="A175" s="28"/>
    </row>
    <row r="176" spans="1:12" s="7" customFormat="1">
      <c r="A176" s="28"/>
      <c r="B176" s="48"/>
    </row>
    <row r="177" spans="1:2" s="7" customFormat="1">
      <c r="A177" s="28"/>
      <c r="B177" s="48"/>
    </row>
    <row r="178" spans="1:2" s="7" customFormat="1">
      <c r="A178" s="28"/>
      <c r="B178" s="48"/>
    </row>
    <row r="179" spans="1:2" s="7" customFormat="1">
      <c r="A179" s="28"/>
      <c r="B179" s="2"/>
    </row>
    <row r="180" spans="1:2" s="7" customFormat="1">
      <c r="A180" s="28"/>
    </row>
    <row r="181" spans="1:2" s="7" customFormat="1">
      <c r="A181" s="28"/>
    </row>
    <row r="182" spans="1:2" s="7" customFormat="1">
      <c r="A182" s="28"/>
    </row>
    <row r="183" spans="1:2" s="7" customFormat="1">
      <c r="A183" s="28"/>
    </row>
    <row r="184" spans="1:2" s="7" customFormat="1">
      <c r="A184" s="28"/>
    </row>
    <row r="185" spans="1:2" s="7" customFormat="1">
      <c r="A185" s="28"/>
    </row>
    <row r="186" spans="1:2" s="7" customFormat="1">
      <c r="A186" s="28"/>
    </row>
    <row r="187" spans="1:2" s="7" customFormat="1">
      <c r="A187" s="28"/>
    </row>
    <row r="188" spans="1:2" s="7" customFormat="1">
      <c r="A188" s="28"/>
    </row>
    <row r="189" spans="1:2" s="7" customFormat="1">
      <c r="A189" s="28"/>
    </row>
    <row r="190" spans="1:2" s="7" customFormat="1">
      <c r="A190" s="28"/>
    </row>
    <row r="191" spans="1:2" s="7" customFormat="1">
      <c r="A191" s="28"/>
    </row>
    <row r="192" spans="1:2" s="7" customFormat="1">
      <c r="A192" s="28"/>
    </row>
    <row r="193" spans="1:1" s="7" customFormat="1">
      <c r="A193" s="28"/>
    </row>
    <row r="194" spans="1:1" s="7" customFormat="1">
      <c r="A194" s="28"/>
    </row>
    <row r="195" spans="1:1" s="7" customFormat="1">
      <c r="A195" s="28"/>
    </row>
    <row r="196" spans="1:1" s="7" customFormat="1">
      <c r="A196" s="28"/>
    </row>
    <row r="197" spans="1:1" s="7" customFormat="1">
      <c r="A197" s="28"/>
    </row>
    <row r="198" spans="1:1" s="7" customFormat="1">
      <c r="A198" s="28"/>
    </row>
    <row r="199" spans="1:1" s="7" customFormat="1">
      <c r="A199" s="28"/>
    </row>
    <row r="200" spans="1:1" s="7" customFormat="1">
      <c r="A200" s="28"/>
    </row>
    <row r="201" spans="1:1" s="7" customFormat="1">
      <c r="A201" s="28"/>
    </row>
    <row r="202" spans="1:1" s="7" customFormat="1">
      <c r="A202" s="28"/>
    </row>
    <row r="203" spans="1:1" s="7" customFormat="1">
      <c r="A203" s="28"/>
    </row>
    <row r="204" spans="1:1" s="7" customFormat="1">
      <c r="A204" s="28"/>
    </row>
    <row r="205" spans="1:1" s="7" customFormat="1">
      <c r="A205" s="28"/>
    </row>
    <row r="206" spans="1:1" s="7" customFormat="1">
      <c r="A206" s="28"/>
    </row>
    <row r="207" spans="1:1" s="7" customFormat="1">
      <c r="A207" s="28"/>
    </row>
    <row r="208" spans="1:1" s="7" customFormat="1">
      <c r="A208" s="28"/>
    </row>
    <row r="209" spans="1:1" s="7" customFormat="1">
      <c r="A209" s="28"/>
    </row>
    <row r="210" spans="1:1" s="7" customFormat="1">
      <c r="A210" s="28"/>
    </row>
    <row r="211" spans="1:1" s="7" customFormat="1">
      <c r="A211" s="28"/>
    </row>
    <row r="212" spans="1:1" s="7" customFormat="1">
      <c r="A212" s="28"/>
    </row>
    <row r="213" spans="1:1" s="7" customFormat="1">
      <c r="A213" s="28"/>
    </row>
    <row r="214" spans="1:1" s="7" customFormat="1">
      <c r="A214" s="28"/>
    </row>
    <row r="215" spans="1:1" s="7" customFormat="1">
      <c r="A215" s="28"/>
    </row>
    <row r="216" spans="1:1" s="7" customFormat="1">
      <c r="A216" s="28"/>
    </row>
    <row r="217" spans="1:1" s="7" customFormat="1">
      <c r="A217" s="28"/>
    </row>
    <row r="218" spans="1:1" s="7" customFormat="1">
      <c r="A218" s="28"/>
    </row>
    <row r="219" spans="1:1" s="7" customFormat="1">
      <c r="A219" s="28"/>
    </row>
    <row r="220" spans="1:1" s="7" customFormat="1">
      <c r="A220" s="28"/>
    </row>
    <row r="221" spans="1:1" s="7" customFormat="1">
      <c r="A221" s="28"/>
    </row>
    <row r="222" spans="1:1" s="7" customFormat="1">
      <c r="A222" s="28"/>
    </row>
    <row r="223" spans="1:1" s="7" customFormat="1">
      <c r="A223" s="28"/>
    </row>
    <row r="224" spans="1:1" s="7" customFormat="1">
      <c r="A224" s="28"/>
    </row>
    <row r="225" spans="1:1" s="7" customFormat="1">
      <c r="A225" s="28"/>
    </row>
    <row r="226" spans="1:1" s="7" customFormat="1">
      <c r="A226" s="28"/>
    </row>
    <row r="227" spans="1:1" s="7" customFormat="1">
      <c r="A227" s="28"/>
    </row>
    <row r="228" spans="1:1" s="7" customFormat="1">
      <c r="A228" s="28"/>
    </row>
    <row r="229" spans="1:1" s="7" customFormat="1">
      <c r="A229" s="28"/>
    </row>
    <row r="230" spans="1:1" s="7" customFormat="1">
      <c r="A230" s="28"/>
    </row>
    <row r="231" spans="1:1" s="7" customFormat="1">
      <c r="A231" s="28"/>
    </row>
    <row r="232" spans="1:1" s="7" customFormat="1">
      <c r="A232" s="28"/>
    </row>
    <row r="233" spans="1:1" s="7" customFormat="1">
      <c r="A233" s="28"/>
    </row>
    <row r="234" spans="1:1" s="7" customFormat="1">
      <c r="A234" s="28"/>
    </row>
    <row r="235" spans="1:1" s="7" customFormat="1">
      <c r="A235" s="28"/>
    </row>
    <row r="236" spans="1:1" s="7" customFormat="1">
      <c r="A236" s="28"/>
    </row>
    <row r="237" spans="1:1" s="7" customFormat="1">
      <c r="A237" s="28"/>
    </row>
    <row r="238" spans="1:1" s="7" customFormat="1">
      <c r="A238" s="28"/>
    </row>
    <row r="239" spans="1:1" s="7" customFormat="1">
      <c r="A239" s="28"/>
    </row>
    <row r="240" spans="1:1" s="7" customFormat="1">
      <c r="A240" s="28"/>
    </row>
    <row r="241" spans="1:1" s="7" customFormat="1">
      <c r="A241" s="28"/>
    </row>
    <row r="242" spans="1:1" s="7" customFormat="1">
      <c r="A242" s="28"/>
    </row>
    <row r="243" spans="1:1" s="7" customFormat="1">
      <c r="A243" s="28"/>
    </row>
    <row r="244" spans="1:1" s="7" customFormat="1">
      <c r="A244" s="28"/>
    </row>
    <row r="245" spans="1:1" s="7" customFormat="1">
      <c r="A245" s="28"/>
    </row>
    <row r="246" spans="1:1" s="7" customFormat="1">
      <c r="A246" s="28"/>
    </row>
    <row r="247" spans="1:1" s="7" customFormat="1">
      <c r="A247" s="28"/>
    </row>
    <row r="248" spans="1:1" s="7" customFormat="1">
      <c r="A248" s="28"/>
    </row>
    <row r="249" spans="1:1" s="7" customFormat="1">
      <c r="A249" s="28"/>
    </row>
    <row r="250" spans="1:1" s="7" customFormat="1">
      <c r="A250" s="28"/>
    </row>
    <row r="251" spans="1:1" s="7" customFormat="1">
      <c r="A251" s="28"/>
    </row>
    <row r="252" spans="1:1" s="7" customFormat="1">
      <c r="A252" s="28"/>
    </row>
    <row r="253" spans="1:1" s="7" customFormat="1">
      <c r="A253" s="28"/>
    </row>
    <row r="254" spans="1:1" s="7" customFormat="1">
      <c r="A254" s="28"/>
    </row>
    <row r="255" spans="1:1" s="7" customFormat="1">
      <c r="A255" s="28"/>
    </row>
    <row r="256" spans="1:1" s="7" customFormat="1">
      <c r="A256" s="28"/>
    </row>
    <row r="257" spans="1:1" s="7" customFormat="1">
      <c r="A257" s="28"/>
    </row>
    <row r="258" spans="1:1" s="7" customFormat="1">
      <c r="A258" s="28"/>
    </row>
    <row r="259" spans="1:1" s="7" customFormat="1">
      <c r="A259" s="28"/>
    </row>
    <row r="260" spans="1:1" s="7" customFormat="1">
      <c r="A260" s="28"/>
    </row>
    <row r="261" spans="1:1" s="7" customFormat="1">
      <c r="A261" s="28"/>
    </row>
    <row r="262" spans="1:1" s="7" customFormat="1">
      <c r="A262" s="28"/>
    </row>
    <row r="263" spans="1:1" s="7" customFormat="1">
      <c r="A263" s="28"/>
    </row>
    <row r="264" spans="1:1" s="7" customFormat="1">
      <c r="A264" s="28"/>
    </row>
    <row r="265" spans="1:1" s="7" customFormat="1">
      <c r="A265" s="28"/>
    </row>
    <row r="266" spans="1:1" s="7" customFormat="1">
      <c r="A266" s="28"/>
    </row>
    <row r="267" spans="1:1" s="7" customFormat="1">
      <c r="A267" s="28"/>
    </row>
    <row r="268" spans="1:1" s="7" customFormat="1">
      <c r="A268" s="28"/>
    </row>
    <row r="269" spans="1:1" s="7" customFormat="1">
      <c r="A269" s="28"/>
    </row>
    <row r="270" spans="1:1" s="7" customFormat="1">
      <c r="A270" s="28"/>
    </row>
    <row r="271" spans="1:1" s="7" customFormat="1">
      <c r="A271" s="28"/>
    </row>
    <row r="272" spans="1:1" s="7" customFormat="1">
      <c r="A272" s="28"/>
    </row>
    <row r="273" spans="1:1" s="7" customFormat="1">
      <c r="A273" s="28"/>
    </row>
    <row r="274" spans="1:1" s="7" customFormat="1">
      <c r="A274" s="28"/>
    </row>
    <row r="275" spans="1:1" s="7" customFormat="1">
      <c r="A275" s="28"/>
    </row>
    <row r="276" spans="1:1" s="7" customFormat="1">
      <c r="A276" s="28"/>
    </row>
    <row r="277" spans="1:1" s="7" customFormat="1">
      <c r="A277" s="28"/>
    </row>
    <row r="278" spans="1:1" s="7" customFormat="1">
      <c r="A278" s="28"/>
    </row>
    <row r="279" spans="1:1" s="7" customFormat="1">
      <c r="A279" s="28"/>
    </row>
    <row r="280" spans="1:1" s="7" customFormat="1">
      <c r="A280" s="28"/>
    </row>
    <row r="281" spans="1:1" s="7" customFormat="1">
      <c r="A281" s="28"/>
    </row>
    <row r="282" spans="1:1" s="7" customFormat="1">
      <c r="A282" s="28"/>
    </row>
    <row r="283" spans="1:1" s="7" customFormat="1">
      <c r="A283" s="28"/>
    </row>
    <row r="284" spans="1:1" s="7" customFormat="1">
      <c r="A284" s="28"/>
    </row>
    <row r="285" spans="1:1" s="7" customFormat="1">
      <c r="A285" s="28"/>
    </row>
    <row r="286" spans="1:1" s="7" customFormat="1">
      <c r="A286" s="28"/>
    </row>
    <row r="287" spans="1:1" s="7" customFormat="1">
      <c r="A287" s="28"/>
    </row>
    <row r="288" spans="1:1" s="7" customFormat="1">
      <c r="A288" s="28"/>
    </row>
    <row r="289" spans="1:1" s="7" customFormat="1">
      <c r="A289" s="28"/>
    </row>
    <row r="290" spans="1:1" s="7" customFormat="1">
      <c r="A290" s="28"/>
    </row>
    <row r="291" spans="1:1" s="7" customFormat="1">
      <c r="A291" s="28"/>
    </row>
    <row r="292" spans="1:1" s="7" customFormat="1">
      <c r="A292" s="28"/>
    </row>
    <row r="293" spans="1:1" s="7" customFormat="1">
      <c r="A293" s="28"/>
    </row>
    <row r="294" spans="1:1" s="7" customFormat="1">
      <c r="A294" s="28"/>
    </row>
    <row r="295" spans="1:1" s="7" customFormat="1">
      <c r="A295" s="28"/>
    </row>
    <row r="296" spans="1:1" s="7" customFormat="1">
      <c r="A296" s="28"/>
    </row>
    <row r="297" spans="1:1" s="7" customFormat="1">
      <c r="A297" s="28"/>
    </row>
    <row r="298" spans="1:1" s="7" customFormat="1">
      <c r="A298" s="28"/>
    </row>
    <row r="299" spans="1:1" s="7" customFormat="1">
      <c r="A299" s="28"/>
    </row>
    <row r="300" spans="1:1" s="7" customFormat="1">
      <c r="A300" s="28"/>
    </row>
    <row r="301" spans="1:1" s="7" customFormat="1">
      <c r="A301" s="28"/>
    </row>
    <row r="302" spans="1:1" s="7" customFormat="1">
      <c r="A302" s="28"/>
    </row>
    <row r="303" spans="1:1" s="7" customFormat="1">
      <c r="A303" s="28"/>
    </row>
    <row r="304" spans="1:1" s="7" customFormat="1">
      <c r="A304" s="28"/>
    </row>
    <row r="305" spans="1:12" s="7" customFormat="1">
      <c r="A305" s="28"/>
    </row>
    <row r="306" spans="1:12" s="7" customFormat="1">
      <c r="A306" s="49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</row>
    <row r="307" spans="1:12" s="7" customFormat="1">
      <c r="A307" s="49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</row>
    <row r="308" spans="1:12" s="7" customFormat="1">
      <c r="A308" s="49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</row>
    <row r="309" spans="1:12" s="7" customFormat="1">
      <c r="A309" s="49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</row>
    <row r="310" spans="1:12" s="7" customFormat="1">
      <c r="A310" s="49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</row>
    <row r="311" spans="1:12" s="7" customFormat="1">
      <c r="A311" s="49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</row>
    <row r="312" spans="1:12" s="7" customFormat="1">
      <c r="A312" s="49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</row>
    <row r="313" spans="1:12" s="7" customFormat="1">
      <c r="A313" s="49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</row>
    <row r="314" spans="1:12" s="7" customFormat="1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</row>
    <row r="315" spans="1:12" s="7" customFormat="1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</row>
    <row r="316" spans="1:12" s="7" customFormat="1">
      <c r="A316" s="49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</row>
    <row r="317" spans="1:12" s="7" customFormat="1">
      <c r="A317" s="49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</row>
    <row r="318" spans="1:12" s="7" customFormat="1">
      <c r="A318" s="49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</row>
    <row r="319" spans="1:12" s="7" customFormat="1">
      <c r="A319" s="49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</row>
    <row r="320" spans="1:12" s="7" customFormat="1">
      <c r="A320" s="49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</row>
    <row r="321" spans="1:12" s="7" customFormat="1">
      <c r="A321" s="49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</row>
    <row r="322" spans="1:12" s="7" customFormat="1">
      <c r="A322" s="49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</row>
  </sheetData>
  <mergeCells count="13">
    <mergeCell ref="A164:B164"/>
    <mergeCell ref="A165:B165"/>
    <mergeCell ref="A172:B172"/>
    <mergeCell ref="A166:B166"/>
    <mergeCell ref="A167:B167"/>
    <mergeCell ref="A168:B168"/>
    <mergeCell ref="A170:B170"/>
    <mergeCell ref="A40:B40"/>
    <mergeCell ref="A39:B39"/>
    <mergeCell ref="A1:B1"/>
    <mergeCell ref="A2:B2"/>
    <mergeCell ref="A3:B3"/>
    <mergeCell ref="A38:B3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2023-01-31T07:40:27Z</dcterms:created>
  <dcterms:modified xsi:type="dcterms:W3CDTF">2023-02-22T08:03:48Z</dcterms:modified>
</cp:coreProperties>
</file>