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7496" windowHeight="11016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C144" i="1"/>
  <c r="C145"/>
  <c r="C138"/>
  <c r="C104"/>
  <c r="C92"/>
  <c r="C89"/>
  <c r="C82"/>
  <c r="C72"/>
  <c r="C60"/>
  <c r="C52"/>
  <c r="B10"/>
  <c r="C140"/>
</calcChain>
</file>

<file path=xl/sharedStrings.xml><?xml version="1.0" encoding="utf-8"?>
<sst xmlns="http://schemas.openxmlformats.org/spreadsheetml/2006/main" count="187" uniqueCount="180">
  <si>
    <t xml:space="preserve">Затраты на управление, содержание и текущий ремонт общедомового оборудования </t>
  </si>
  <si>
    <t>многоквартирных жилых домов, обслуживаемых ООО "ЖЭК №4"</t>
  </si>
  <si>
    <t>ул.Молодежная, 9</t>
  </si>
  <si>
    <t xml:space="preserve">    Натуральные показатели и технические характеристики</t>
  </si>
  <si>
    <t>А</t>
  </si>
  <si>
    <t>Общая площадь жилых помещений</t>
  </si>
  <si>
    <t>Б</t>
  </si>
  <si>
    <t>Общая площадь нежилых помещений</t>
  </si>
  <si>
    <t>В</t>
  </si>
  <si>
    <t>Итого общая площадь жил.и нежил.помещений</t>
  </si>
  <si>
    <t>г</t>
  </si>
  <si>
    <t>Уборочная площадь элементов л/клеток</t>
  </si>
  <si>
    <t>д</t>
  </si>
  <si>
    <t>Уборочная площадь лестничных клеток</t>
  </si>
  <si>
    <t xml:space="preserve"> - нижних 2-х этажей</t>
  </si>
  <si>
    <t xml:space="preserve"> - выше 2-го этажа</t>
  </si>
  <si>
    <t>е</t>
  </si>
  <si>
    <t>Численность проживающий людей</t>
  </si>
  <si>
    <t>Количество мусоропроводов</t>
  </si>
  <si>
    <t>ж</t>
  </si>
  <si>
    <t>Площадь мусороприемных камер</t>
  </si>
  <si>
    <t>Количество клапанов мусоропровода</t>
  </si>
  <si>
    <t>Длина ствола мусоропровода</t>
  </si>
  <si>
    <t>з</t>
  </si>
  <si>
    <t>Площадь чердаков</t>
  </si>
  <si>
    <t>и</t>
  </si>
  <si>
    <t>Площадь подвала</t>
  </si>
  <si>
    <t>к</t>
  </si>
  <si>
    <t>Площадь  кровли (уборка мусора)</t>
  </si>
  <si>
    <t>л</t>
  </si>
  <si>
    <t>Площадь придомовой территории (ручная уборка лето)</t>
  </si>
  <si>
    <t>Площадь проездов (механизированная уборка)</t>
  </si>
  <si>
    <t>м</t>
  </si>
  <si>
    <t>Площадь для очистки от наледи и льда</t>
  </si>
  <si>
    <t>Количество общедомовых приборов тепла</t>
  </si>
  <si>
    <t>Количество общедомовых приборов воды</t>
  </si>
  <si>
    <t>Норматив накопления твердых бытовых отходов на 1 человека в месяц</t>
  </si>
  <si>
    <t>н</t>
  </si>
  <si>
    <t>Количество лифтов</t>
  </si>
  <si>
    <t>Площадь пола кабины лифта</t>
  </si>
  <si>
    <t>Площадь элементов кабины лифта</t>
  </si>
  <si>
    <t>п</t>
  </si>
  <si>
    <t>Площадь газонов</t>
  </si>
  <si>
    <t>1.1.</t>
  </si>
  <si>
    <t>Влажное подметание лестничных площадок и маршей нижних 2-х этажей</t>
  </si>
  <si>
    <t>Влажное подметание лестничных площадок и маршей выше  2-го этажа</t>
  </si>
  <si>
    <t>Влажное подметание общих лоджий</t>
  </si>
  <si>
    <t>1.2.</t>
  </si>
  <si>
    <t>Мытье лестничных площадок и маршей нижних 2-х этажей</t>
  </si>
  <si>
    <t>Мытье лестничных площадок и маршей выше 2-го этажа</t>
  </si>
  <si>
    <t>1.3.</t>
  </si>
  <si>
    <t>Влажная протирка стен, дверей, плафонов, окон. решеток, отопит.приборов, чердачных лестниц, шкафов для эл. счетчиков, почтовых ящиков</t>
  </si>
  <si>
    <t>Техническое содержание лифтов</t>
  </si>
  <si>
    <t>ПТО лифтов</t>
  </si>
  <si>
    <t xml:space="preserve">            ИТОГО по п. 1 :</t>
  </si>
  <si>
    <t>2. Содержание мусоропроводов</t>
  </si>
  <si>
    <t>2.1.</t>
  </si>
  <si>
    <t xml:space="preserve">Уборка загрузочных клапанов </t>
  </si>
  <si>
    <t>2.2.</t>
  </si>
  <si>
    <t>Влажное подметание пола камер</t>
  </si>
  <si>
    <t>2.3.</t>
  </si>
  <si>
    <t>Удаление мусора из камер</t>
  </si>
  <si>
    <t>2.4.</t>
  </si>
  <si>
    <t>дезинфекция мусоросборников</t>
  </si>
  <si>
    <t>2.5.</t>
  </si>
  <si>
    <t>дезинфекция мусороприемных камер</t>
  </si>
  <si>
    <t>2.6.</t>
  </si>
  <si>
    <t>устранение засоров</t>
  </si>
  <si>
    <t xml:space="preserve">            ИТОГО по п. 2 :</t>
  </si>
  <si>
    <t>Подметание придомовой территории в летний период</t>
  </si>
  <si>
    <t>Уборка мусора с газона в летний период (листья и сучья)</t>
  </si>
  <si>
    <t>Уборка мусора с газона в летний период (случайный мусор))</t>
  </si>
  <si>
    <t>Очистка урн</t>
  </si>
  <si>
    <t>Подметание снега  высотой до 2-х см</t>
  </si>
  <si>
    <t>Подметание снега  выше 2-х см</t>
  </si>
  <si>
    <t>Механизированная уборка внутридворовых проездов, очистка территории от уплотненного снега толщиной 20см</t>
  </si>
  <si>
    <t>Посыпка пешеходных дорожек и проездов противогололедными материалами шириной 0,5м</t>
  </si>
  <si>
    <t>Очистка пешеходных дорожек, отмостки  и проездов от наледи и льда шириной 0,5м</t>
  </si>
  <si>
    <t>Кошение газонов</t>
  </si>
  <si>
    <t xml:space="preserve">            ИТОГО по п. 3 :</t>
  </si>
  <si>
    <t>3.1.</t>
  </si>
  <si>
    <t>Ремонт, регулировка, промывка, испытание, консервация, расконсервация системы центрального отопления</t>
  </si>
  <si>
    <t xml:space="preserve"> - Промывка трубопроводов системы ЦО</t>
  </si>
  <si>
    <t xml:space="preserve"> - Испытание трубопроводов системы ЦО</t>
  </si>
  <si>
    <t xml:space="preserve"> - Регулировка и наладка системы ЦО</t>
  </si>
  <si>
    <t xml:space="preserve"> - консервация , расконсервация системы ЦО</t>
  </si>
  <si>
    <t xml:space="preserve"> - ликвидация возд.пробок в тояке отопления</t>
  </si>
  <si>
    <t>Замена ламп освещения подъездов, подвалов</t>
  </si>
  <si>
    <t xml:space="preserve">Замена ламп внутриквартального освещения </t>
  </si>
  <si>
    <t>4.1.</t>
  </si>
  <si>
    <t>Проведение технических осмотров и устранение незначительных неисправностей систем вентиляции (констр.элем.)</t>
  </si>
  <si>
    <t>4.2.</t>
  </si>
  <si>
    <t>Проведение технических осмотров и устранение незначительных неисправностей  систем центр.отопления</t>
  </si>
  <si>
    <t>Проведение технических осмотров, ремонтов и устранение незначительных неисправностей в системах водоснабжения, канализации, ливневой канализации</t>
  </si>
  <si>
    <t>Ершение канализационного выпуска</t>
  </si>
  <si>
    <t>Проведение технических осмотров, ремонтов и устранение незначительных неисправностей в системах  электроснабжения</t>
  </si>
  <si>
    <t xml:space="preserve">            ИТОГО по п. 4 :</t>
  </si>
  <si>
    <t xml:space="preserve">            ИТОГО по п. 5 :</t>
  </si>
  <si>
    <t>Обслуживание общедомовых приборов учета тепла</t>
  </si>
  <si>
    <t>Обслуживание общедомовых приборов учета воды</t>
  </si>
  <si>
    <t>Снятие и запись показаний, обработка информации и занесение в компьютер, передача данных энергоснабжающей организации (тепло)</t>
  </si>
  <si>
    <t>Снятие и запись показаний, обработка информации и занесение в компьютер, передача данных энергоснабжающей организации (вода)</t>
  </si>
  <si>
    <t>Снятие и запись показаний, обработка информации и занесение в компьютер, передача данных энергоснабжающей организации (эл.энергия)</t>
  </si>
  <si>
    <t>Поверка общедомовых приборов учета тепла</t>
  </si>
  <si>
    <t>Поверка общедомовых приборов учета воды</t>
  </si>
  <si>
    <t>Поверка, настройка преобразователя давления</t>
  </si>
  <si>
    <t>Текущий ремонт электрооборудования (непредвиденные работы)</t>
  </si>
  <si>
    <t>замена энергосберегающего патрона на лестничном марше</t>
  </si>
  <si>
    <t>замена светильника светодиодного   Сobra для освещения придомовой территории с применением автогидроподъемника (1 час)</t>
  </si>
  <si>
    <t>смена  потолочного  патрона  Е 27 в тамбуре (у квартиры №34)</t>
  </si>
  <si>
    <t>замена участков стояков ГВС Ду25 кв.40</t>
  </si>
  <si>
    <t>замена светильников СА-18 (2 этаж)</t>
  </si>
  <si>
    <t>замена выключателя 1ОП (карман кв.№10-12)</t>
  </si>
  <si>
    <t>Текущий ремонт санитарнотехнического оборудования (непредвиденные работы)</t>
  </si>
  <si>
    <t>ремонт раструба на тройнике канализации Ду 100 мм (кв.№4):</t>
  </si>
  <si>
    <t>а</t>
  </si>
  <si>
    <t>установка перехода универсального Ду 110 мм</t>
  </si>
  <si>
    <t>б</t>
  </si>
  <si>
    <t>устройство гофры для унитаза армирован.250-570мм</t>
  </si>
  <si>
    <t>в</t>
  </si>
  <si>
    <t xml:space="preserve">герметизация  силиконовым герметиком </t>
  </si>
  <si>
    <t>смена вводного вентиля Ду 15мм ГВС (кран шаровый GIACOMINI) кв.№50</t>
  </si>
  <si>
    <t>уплотнение соединений силиконовым герметиком, сантехническим льном кв.№50</t>
  </si>
  <si>
    <t>Текущий ремонт систем конструкт.элементов) (непредвиденные работы</t>
  </si>
  <si>
    <t>осмотр чердака на наличие течей с кровли</t>
  </si>
  <si>
    <t xml:space="preserve">осмотр чердака на наличие течей с кровли </t>
  </si>
  <si>
    <t>очистка парапетных плит от снега (дворовой фасад)</t>
  </si>
  <si>
    <t>открытие продухов в фундаменте</t>
  </si>
  <si>
    <t xml:space="preserve">слив воды с емкостей   в чердачном помещении </t>
  </si>
  <si>
    <t>открытие и закрытие окон на л/марше</t>
  </si>
  <si>
    <t>закрытие продухов материалом б/у</t>
  </si>
  <si>
    <t>замена поворотного колеса контейнерной тележки</t>
  </si>
  <si>
    <t>закрытие дверей и окон на общих балконах (3-9этажи)</t>
  </si>
  <si>
    <t>ремонт л/клетки 2-го этажа после пожара</t>
  </si>
  <si>
    <t>остекление фрамуги 7 этаж за лифтом</t>
  </si>
  <si>
    <t xml:space="preserve">            ИТОГО по п. 9 :</t>
  </si>
  <si>
    <t xml:space="preserve">   Сумма затрат по дому :</t>
  </si>
  <si>
    <t>по управлению и обслуживанию</t>
  </si>
  <si>
    <t>МКД по ул.Молодежная 9</t>
  </si>
  <si>
    <t xml:space="preserve">Отчет за 2022 г. </t>
  </si>
  <si>
    <t>Результат на 01.01.2022 г. ("+" экономия, "-" перерасход)</t>
  </si>
  <si>
    <t xml:space="preserve">Итого начислено населению </t>
  </si>
  <si>
    <t xml:space="preserve">Итого оплачено населением </t>
  </si>
  <si>
    <t>Результат накоплением "+" - экономия "-" - перерасход</t>
  </si>
  <si>
    <t>Результат за 2022 год "+" - экономия "-" - перерасход</t>
  </si>
  <si>
    <t>1. Содержание помещений общего пользования</t>
  </si>
  <si>
    <t>1.4</t>
  </si>
  <si>
    <t>3. Уборка придомовой территории, входящей в состав общего имущества</t>
  </si>
  <si>
    <t>3.2.</t>
  </si>
  <si>
    <t>3.3</t>
  </si>
  <si>
    <t>3.4</t>
  </si>
  <si>
    <t>3.5</t>
  </si>
  <si>
    <t>3.6.</t>
  </si>
  <si>
    <t>3.7.</t>
  </si>
  <si>
    <t>3.8.</t>
  </si>
  <si>
    <t>4. Подготовка многоквартирного дома к сезонной эксплуатации</t>
  </si>
  <si>
    <t>5. Проведение технических осмотров и мелкий ремонт</t>
  </si>
  <si>
    <t>5.1.</t>
  </si>
  <si>
    <t>5.2.</t>
  </si>
  <si>
    <t>5.3.</t>
  </si>
  <si>
    <t>5.4.</t>
  </si>
  <si>
    <t>5.5</t>
  </si>
  <si>
    <t>1.5</t>
  </si>
  <si>
    <t>Диспетчерское обслуживание</t>
  </si>
  <si>
    <t>6.Аварийное обслуживание внутридомового инжен.сантехнич. и эл.технического оборудования</t>
  </si>
  <si>
    <t xml:space="preserve"> 6.1</t>
  </si>
  <si>
    <t xml:space="preserve">            ИТОГО по п. 6 :</t>
  </si>
  <si>
    <t>7.Дератизация</t>
  </si>
  <si>
    <t>8.Дезинсекция</t>
  </si>
  <si>
    <t>9. Поверка и обслуживание общедомовых приборов учета.</t>
  </si>
  <si>
    <t xml:space="preserve"> 9.1</t>
  </si>
  <si>
    <t xml:space="preserve"> 9.2</t>
  </si>
  <si>
    <t xml:space="preserve"> 9.3</t>
  </si>
  <si>
    <t xml:space="preserve"> 9.4</t>
  </si>
  <si>
    <t>10. Текущий ремонт</t>
  </si>
  <si>
    <t>10.1.</t>
  </si>
  <si>
    <t>10.2</t>
  </si>
  <si>
    <t>10.3</t>
  </si>
  <si>
    <t>11.Управление многоквартирным домом</t>
  </si>
  <si>
    <t>Поступило дополнительных средств (45КА)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</si>
</sst>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u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59">
    <xf numFmtId="0" fontId="0" fillId="0" borderId="0" xfId="0"/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2" fontId="3" fillId="0" borderId="1" xfId="0" applyNumberFormat="1" applyFont="1" applyFill="1" applyBorder="1" applyAlignment="1">
      <alignment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vertical="center"/>
    </xf>
    <xf numFmtId="2" fontId="3" fillId="0" borderId="1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2" fontId="3" fillId="0" borderId="1" xfId="0" applyNumberFormat="1" applyFont="1" applyFill="1" applyBorder="1" applyAlignment="1"/>
    <xf numFmtId="0" fontId="1" fillId="0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 wrapText="1"/>
    </xf>
    <xf numFmtId="0" fontId="3" fillId="0" borderId="0" xfId="1" applyFont="1" applyFill="1" applyBorder="1" applyAlignment="1">
      <alignment horizontal="center" wrapText="1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Alignment="1">
      <alignment vertical="center" wrapText="1"/>
    </xf>
    <xf numFmtId="2" fontId="1" fillId="0" borderId="0" xfId="0" applyNumberFormat="1" applyFont="1" applyFill="1" applyAlignment="1">
      <alignment vertical="center" wrapText="1"/>
    </xf>
    <xf numFmtId="0" fontId="1" fillId="0" borderId="1" xfId="0" applyFont="1" applyFill="1" applyBorder="1" applyAlignment="1">
      <alignment horizontal="center"/>
    </xf>
    <xf numFmtId="0" fontId="3" fillId="0" borderId="1" xfId="0" applyFont="1" applyFill="1" applyBorder="1"/>
    <xf numFmtId="0" fontId="1" fillId="0" borderId="0" xfId="0" applyFont="1" applyFill="1" applyAlignment="1">
      <alignment horizontal="center"/>
    </xf>
    <xf numFmtId="0" fontId="1" fillId="0" borderId="0" xfId="0" applyFont="1" applyFill="1"/>
    <xf numFmtId="0" fontId="3" fillId="0" borderId="0" xfId="0" applyFont="1" applyFill="1"/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/>
    <xf numFmtId="0" fontId="1" fillId="0" borderId="3" xfId="0" applyFont="1" applyFill="1" applyBorder="1" applyAlignment="1">
      <alignment horizontal="center"/>
    </xf>
    <xf numFmtId="2" fontId="3" fillId="0" borderId="3" xfId="0" applyNumberFormat="1" applyFont="1" applyFill="1" applyBorder="1" applyAlignment="1">
      <alignment wrapText="1"/>
    </xf>
    <xf numFmtId="0" fontId="1" fillId="0" borderId="8" xfId="0" applyFont="1" applyFill="1" applyBorder="1" applyAlignment="1">
      <alignment horizontal="center" vertical="top"/>
    </xf>
    <xf numFmtId="0" fontId="4" fillId="0" borderId="9" xfId="0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0" xfId="1" applyFont="1" applyFill="1" applyBorder="1" applyAlignment="1">
      <alignment horizontal="center" wrapText="1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1" fillId="0" borderId="0" xfId="0" applyNumberFormat="1" applyFont="1" applyFill="1" applyBorder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81"/>
  <sheetViews>
    <sheetView tabSelected="1" topLeftCell="A122" workbookViewId="0">
      <selection activeCell="C144" sqref="C144"/>
    </sheetView>
  </sheetViews>
  <sheetFormatPr defaultColWidth="9.109375" defaultRowHeight="15.6"/>
  <cols>
    <col min="1" max="1" width="5.33203125" style="43" customWidth="1"/>
    <col min="2" max="2" width="77.21875" style="44" customWidth="1"/>
    <col min="3" max="3" width="18.109375" style="44" customWidth="1"/>
    <col min="4" max="200" width="9.109375" style="44" customWidth="1"/>
    <col min="201" max="201" width="5.33203125" style="44" customWidth="1"/>
    <col min="202" max="202" width="46" style="44" customWidth="1"/>
    <col min="203" max="207" width="9.33203125" style="44" customWidth="1"/>
    <col min="208" max="208" width="12.88671875" style="44" customWidth="1"/>
    <col min="209" max="212" width="9.33203125" style="44" customWidth="1"/>
    <col min="213" max="228" width="8.88671875" style="44" customWidth="1"/>
    <col min="229" max="232" width="9.109375" style="44" customWidth="1"/>
    <col min="233" max="233" width="10.109375" style="44" customWidth="1"/>
    <col min="234" max="16384" width="9.109375" style="44"/>
  </cols>
  <sheetData>
    <row r="1" spans="1:2" s="22" customFormat="1" hidden="1">
      <c r="A1" s="54" t="s">
        <v>0</v>
      </c>
      <c r="B1" s="54"/>
    </row>
    <row r="2" spans="1:2" s="22" customFormat="1" hidden="1">
      <c r="A2" s="54" t="s">
        <v>1</v>
      </c>
      <c r="B2" s="54"/>
    </row>
    <row r="3" spans="1:2" s="22" customFormat="1" ht="16.2" hidden="1">
      <c r="A3" s="55" t="s">
        <v>2</v>
      </c>
      <c r="B3" s="55"/>
    </row>
    <row r="4" spans="1:2" s="22" customFormat="1" ht="16.2" hidden="1">
      <c r="A4" s="23"/>
      <c r="B4" s="23"/>
    </row>
    <row r="5" spans="1:2" s="22" customFormat="1" hidden="1">
      <c r="A5" s="24"/>
      <c r="B5" s="25"/>
    </row>
    <row r="6" spans="1:2" s="22" customFormat="1" hidden="1">
      <c r="A6" s="26"/>
      <c r="B6" s="27"/>
    </row>
    <row r="7" spans="1:2" s="22" customFormat="1" hidden="1">
      <c r="A7" s="26"/>
      <c r="B7" s="27"/>
    </row>
    <row r="8" spans="1:2" s="22" customFormat="1" hidden="1">
      <c r="A8" s="26"/>
      <c r="B8" s="27"/>
    </row>
    <row r="9" spans="1:2" s="22" customFormat="1" hidden="1">
      <c r="A9" s="28"/>
      <c r="B9" s="29"/>
    </row>
    <row r="10" spans="1:2" s="22" customFormat="1" hidden="1">
      <c r="A10" s="30">
        <v>1</v>
      </c>
      <c r="B10" s="30">
        <f>A10+1</f>
        <v>2</v>
      </c>
    </row>
    <row r="11" spans="1:2" s="22" customFormat="1" ht="16.2" hidden="1">
      <c r="A11" s="30"/>
      <c r="B11" s="5" t="s">
        <v>3</v>
      </c>
    </row>
    <row r="12" spans="1:2" s="22" customFormat="1" hidden="1">
      <c r="A12" s="8" t="s">
        <v>4</v>
      </c>
      <c r="B12" s="31" t="s">
        <v>5</v>
      </c>
    </row>
    <row r="13" spans="1:2" s="22" customFormat="1" hidden="1">
      <c r="A13" s="8" t="s">
        <v>6</v>
      </c>
      <c r="B13" s="31" t="s">
        <v>7</v>
      </c>
    </row>
    <row r="14" spans="1:2" s="22" customFormat="1" hidden="1">
      <c r="A14" s="30" t="s">
        <v>8</v>
      </c>
      <c r="B14" s="32" t="s">
        <v>9</v>
      </c>
    </row>
    <row r="15" spans="1:2" s="22" customFormat="1" hidden="1">
      <c r="A15" s="8" t="s">
        <v>10</v>
      </c>
      <c r="B15" s="31" t="s">
        <v>11</v>
      </c>
    </row>
    <row r="16" spans="1:2" s="22" customFormat="1" hidden="1">
      <c r="A16" s="8" t="s">
        <v>12</v>
      </c>
      <c r="B16" s="31" t="s">
        <v>13</v>
      </c>
    </row>
    <row r="17" spans="1:2" s="22" customFormat="1" hidden="1">
      <c r="A17" s="8"/>
      <c r="B17" s="31" t="s">
        <v>14</v>
      </c>
    </row>
    <row r="18" spans="1:2" s="22" customFormat="1" hidden="1">
      <c r="A18" s="8"/>
      <c r="B18" s="31" t="s">
        <v>15</v>
      </c>
    </row>
    <row r="19" spans="1:2" s="22" customFormat="1" hidden="1">
      <c r="A19" s="8" t="s">
        <v>16</v>
      </c>
      <c r="B19" s="31" t="s">
        <v>17</v>
      </c>
    </row>
    <row r="20" spans="1:2" s="22" customFormat="1" hidden="1">
      <c r="A20" s="8"/>
      <c r="B20" s="31" t="s">
        <v>18</v>
      </c>
    </row>
    <row r="21" spans="1:2" s="22" customFormat="1" hidden="1">
      <c r="A21" s="8" t="s">
        <v>19</v>
      </c>
      <c r="B21" s="31" t="s">
        <v>20</v>
      </c>
    </row>
    <row r="22" spans="1:2" s="22" customFormat="1" hidden="1">
      <c r="A22" s="8"/>
      <c r="B22" s="31" t="s">
        <v>21</v>
      </c>
    </row>
    <row r="23" spans="1:2" s="22" customFormat="1" hidden="1">
      <c r="A23" s="8"/>
      <c r="B23" s="31" t="s">
        <v>22</v>
      </c>
    </row>
    <row r="24" spans="1:2" s="22" customFormat="1" hidden="1">
      <c r="A24" s="8" t="s">
        <v>23</v>
      </c>
      <c r="B24" s="31" t="s">
        <v>24</v>
      </c>
    </row>
    <row r="25" spans="1:2" s="22" customFormat="1" hidden="1">
      <c r="A25" s="8" t="s">
        <v>25</v>
      </c>
      <c r="B25" s="31" t="s">
        <v>26</v>
      </c>
    </row>
    <row r="26" spans="1:2" s="22" customFormat="1" hidden="1">
      <c r="A26" s="8" t="s">
        <v>27</v>
      </c>
      <c r="B26" s="31" t="s">
        <v>28</v>
      </c>
    </row>
    <row r="27" spans="1:2" s="22" customFormat="1" hidden="1">
      <c r="A27" s="8" t="s">
        <v>29</v>
      </c>
      <c r="B27" s="33" t="s">
        <v>30</v>
      </c>
    </row>
    <row r="28" spans="1:2" s="22" customFormat="1" hidden="1">
      <c r="A28" s="8"/>
      <c r="B28" s="33" t="s">
        <v>31</v>
      </c>
    </row>
    <row r="29" spans="1:2" s="22" customFormat="1" hidden="1">
      <c r="A29" s="8"/>
      <c r="B29" s="33" t="s">
        <v>33</v>
      </c>
    </row>
    <row r="30" spans="1:2" s="22" customFormat="1" hidden="1">
      <c r="A30" s="8"/>
      <c r="B30" s="33" t="s">
        <v>34</v>
      </c>
    </row>
    <row r="31" spans="1:2" s="22" customFormat="1" hidden="1">
      <c r="A31" s="8"/>
      <c r="B31" s="33" t="s">
        <v>35</v>
      </c>
    </row>
    <row r="32" spans="1:2" s="22" customFormat="1" hidden="1">
      <c r="A32" s="8" t="s">
        <v>32</v>
      </c>
      <c r="B32" s="33" t="s">
        <v>36</v>
      </c>
    </row>
    <row r="33" spans="1:3" s="22" customFormat="1" hidden="1">
      <c r="A33" s="8" t="s">
        <v>37</v>
      </c>
      <c r="B33" s="33" t="s">
        <v>38</v>
      </c>
    </row>
    <row r="34" spans="1:3" s="22" customFormat="1" hidden="1">
      <c r="A34" s="8"/>
      <c r="B34" s="33" t="s">
        <v>39</v>
      </c>
    </row>
    <row r="35" spans="1:3" s="22" customFormat="1" hidden="1">
      <c r="A35" s="8"/>
      <c r="B35" s="33" t="s">
        <v>40</v>
      </c>
    </row>
    <row r="36" spans="1:3" s="22" customFormat="1" hidden="1">
      <c r="A36" s="8" t="s">
        <v>41</v>
      </c>
      <c r="B36" s="33" t="s">
        <v>42</v>
      </c>
    </row>
    <row r="37" spans="1:3" s="22" customFormat="1" hidden="1">
      <c r="A37" s="34"/>
      <c r="B37" s="35"/>
    </row>
    <row r="38" spans="1:3" s="38" customFormat="1">
      <c r="A38" s="53" t="s">
        <v>139</v>
      </c>
      <c r="B38" s="53"/>
      <c r="C38" s="37"/>
    </row>
    <row r="39" spans="1:3" s="38" customFormat="1">
      <c r="A39" s="53" t="s">
        <v>137</v>
      </c>
      <c r="B39" s="53"/>
      <c r="C39" s="37"/>
    </row>
    <row r="40" spans="1:3" s="38" customFormat="1">
      <c r="A40" s="53" t="s">
        <v>138</v>
      </c>
      <c r="B40" s="53"/>
      <c r="C40" s="37"/>
    </row>
    <row r="41" spans="1:3" s="38" customFormat="1">
      <c r="A41" s="36"/>
      <c r="B41" s="36"/>
      <c r="C41" s="37"/>
    </row>
    <row r="42" spans="1:3" s="38" customFormat="1" ht="16.2">
      <c r="A42" s="1"/>
      <c r="B42" s="2" t="s">
        <v>140</v>
      </c>
      <c r="C42" s="3">
        <v>-178227.52900000013</v>
      </c>
    </row>
    <row r="43" spans="1:3" s="22" customFormat="1">
      <c r="A43" s="4"/>
      <c r="B43" s="20" t="s">
        <v>145</v>
      </c>
      <c r="C43" s="18"/>
    </row>
    <row r="44" spans="1:3" s="22" customFormat="1" ht="22.2" customHeight="1">
      <c r="A44" s="4" t="s">
        <v>43</v>
      </c>
      <c r="B44" s="7" t="s">
        <v>44</v>
      </c>
      <c r="C44" s="18">
        <v>22093.031999999999</v>
      </c>
    </row>
    <row r="45" spans="1:3" s="22" customFormat="1" ht="16.2" customHeight="1">
      <c r="A45" s="4"/>
      <c r="B45" s="7" t="s">
        <v>45</v>
      </c>
      <c r="C45" s="18">
        <v>28097.543999999994</v>
      </c>
    </row>
    <row r="46" spans="1:3" s="22" customFormat="1">
      <c r="A46" s="8"/>
      <c r="B46" s="7" t="s">
        <v>46</v>
      </c>
      <c r="C46" s="18">
        <v>4689.92</v>
      </c>
    </row>
    <row r="47" spans="1:3" s="22" customFormat="1">
      <c r="A47" s="4" t="s">
        <v>47</v>
      </c>
      <c r="B47" s="7" t="s">
        <v>48</v>
      </c>
      <c r="C47" s="18">
        <v>14005.368</v>
      </c>
    </row>
    <row r="48" spans="1:3" s="22" customFormat="1">
      <c r="A48" s="4"/>
      <c r="B48" s="7" t="s">
        <v>49</v>
      </c>
      <c r="C48" s="18">
        <v>37364.543999999994</v>
      </c>
    </row>
    <row r="49" spans="1:3" s="22" customFormat="1" ht="33.6" customHeight="1">
      <c r="A49" s="4" t="s">
        <v>50</v>
      </c>
      <c r="B49" s="7" t="s">
        <v>51</v>
      </c>
      <c r="C49" s="18">
        <v>6720.1179999999995</v>
      </c>
    </row>
    <row r="50" spans="1:3" s="22" customFormat="1">
      <c r="A50" s="4" t="s">
        <v>146</v>
      </c>
      <c r="B50" s="7" t="s">
        <v>52</v>
      </c>
      <c r="C50" s="18">
        <v>68400</v>
      </c>
    </row>
    <row r="51" spans="1:3" s="22" customFormat="1">
      <c r="A51" s="4" t="s">
        <v>162</v>
      </c>
      <c r="B51" s="7" t="s">
        <v>53</v>
      </c>
      <c r="C51" s="18">
        <v>4950</v>
      </c>
    </row>
    <row r="52" spans="1:3" s="22" customFormat="1">
      <c r="A52" s="4"/>
      <c r="B52" s="9" t="s">
        <v>54</v>
      </c>
      <c r="C52" s="19">
        <f>SUM(C44:C51)</f>
        <v>186320.52599999998</v>
      </c>
    </row>
    <row r="53" spans="1:3" s="22" customFormat="1">
      <c r="A53" s="4"/>
      <c r="B53" s="52" t="s">
        <v>55</v>
      </c>
      <c r="C53" s="6"/>
    </row>
    <row r="54" spans="1:3" s="22" customFormat="1">
      <c r="A54" s="4" t="s">
        <v>56</v>
      </c>
      <c r="B54" s="7" t="s">
        <v>57</v>
      </c>
      <c r="C54" s="18">
        <v>2192.3999999999992</v>
      </c>
    </row>
    <row r="55" spans="1:3" s="39" customFormat="1" ht="22.5" customHeight="1">
      <c r="A55" s="10" t="s">
        <v>58</v>
      </c>
      <c r="B55" s="7" t="s">
        <v>59</v>
      </c>
      <c r="C55" s="16">
        <v>2995.0360000000005</v>
      </c>
    </row>
    <row r="56" spans="1:3" s="22" customFormat="1">
      <c r="A56" s="4" t="s">
        <v>60</v>
      </c>
      <c r="B56" s="7" t="s">
        <v>61</v>
      </c>
      <c r="C56" s="18">
        <v>13889.430719999998</v>
      </c>
    </row>
    <row r="57" spans="1:3" s="22" customFormat="1">
      <c r="A57" s="4" t="s">
        <v>62</v>
      </c>
      <c r="B57" s="7" t="s">
        <v>63</v>
      </c>
      <c r="C57" s="18">
        <v>0</v>
      </c>
    </row>
    <row r="58" spans="1:3" s="22" customFormat="1">
      <c r="A58" s="4" t="s">
        <v>64</v>
      </c>
      <c r="B58" s="7" t="s">
        <v>65</v>
      </c>
      <c r="C58" s="18">
        <v>1284.066</v>
      </c>
    </row>
    <row r="59" spans="1:3" s="22" customFormat="1">
      <c r="A59" s="4" t="s">
        <v>66</v>
      </c>
      <c r="B59" s="7" t="s">
        <v>67</v>
      </c>
      <c r="C59" s="18">
        <v>50.88</v>
      </c>
    </row>
    <row r="60" spans="1:3" s="22" customFormat="1">
      <c r="A60" s="4"/>
      <c r="B60" s="9" t="s">
        <v>68</v>
      </c>
      <c r="C60" s="19">
        <f>SUM(C54:C59)</f>
        <v>20411.812719999998</v>
      </c>
    </row>
    <row r="61" spans="1:3" s="22" customFormat="1">
      <c r="A61" s="4"/>
      <c r="B61" s="20" t="s">
        <v>147</v>
      </c>
      <c r="C61" s="6"/>
    </row>
    <row r="62" spans="1:3" s="22" customFormat="1">
      <c r="A62" s="4" t="s">
        <v>80</v>
      </c>
      <c r="B62" s="7" t="s">
        <v>69</v>
      </c>
      <c r="C62" s="18">
        <v>5986.5</v>
      </c>
    </row>
    <row r="63" spans="1:3" s="22" customFormat="1">
      <c r="A63" s="4" t="s">
        <v>148</v>
      </c>
      <c r="B63" s="7" t="s">
        <v>70</v>
      </c>
      <c r="C63" s="18">
        <v>10848.753999999999</v>
      </c>
    </row>
    <row r="64" spans="1:3" s="22" customFormat="1">
      <c r="A64" s="4" t="s">
        <v>149</v>
      </c>
      <c r="B64" s="7" t="s">
        <v>71</v>
      </c>
      <c r="C64" s="18">
        <v>11538.432000000001</v>
      </c>
    </row>
    <row r="65" spans="1:3" s="22" customFormat="1">
      <c r="A65" s="4" t="s">
        <v>150</v>
      </c>
      <c r="B65" s="7" t="s">
        <v>72</v>
      </c>
      <c r="C65" s="18">
        <v>1315.27</v>
      </c>
    </row>
    <row r="66" spans="1:3" s="22" customFormat="1">
      <c r="A66" s="4"/>
      <c r="B66" s="7" t="s">
        <v>73</v>
      </c>
      <c r="C66" s="18">
        <v>3114.4679999999998</v>
      </c>
    </row>
    <row r="67" spans="1:3" s="22" customFormat="1">
      <c r="A67" s="4"/>
      <c r="B67" s="7" t="s">
        <v>74</v>
      </c>
      <c r="C67" s="18">
        <v>30705.216</v>
      </c>
    </row>
    <row r="68" spans="1:3" s="22" customFormat="1" ht="31.2">
      <c r="A68" s="4" t="s">
        <v>151</v>
      </c>
      <c r="B68" s="7" t="s">
        <v>75</v>
      </c>
      <c r="C68" s="18">
        <v>7640.4000000000005</v>
      </c>
    </row>
    <row r="69" spans="1:3" s="22" customFormat="1" ht="31.2">
      <c r="A69" s="4" t="s">
        <v>152</v>
      </c>
      <c r="B69" s="7" t="s">
        <v>76</v>
      </c>
      <c r="C69" s="18">
        <v>911.72</v>
      </c>
    </row>
    <row r="70" spans="1:3" s="22" customFormat="1" ht="31.2">
      <c r="A70" s="4" t="s">
        <v>153</v>
      </c>
      <c r="B70" s="7" t="s">
        <v>77</v>
      </c>
      <c r="C70" s="18">
        <v>6552.8189999999995</v>
      </c>
    </row>
    <row r="71" spans="1:3" s="22" customFormat="1">
      <c r="A71" s="4" t="s">
        <v>154</v>
      </c>
      <c r="B71" s="7" t="s">
        <v>78</v>
      </c>
      <c r="C71" s="18">
        <v>10181.742</v>
      </c>
    </row>
    <row r="72" spans="1:3" s="22" customFormat="1">
      <c r="A72" s="4"/>
      <c r="B72" s="20" t="s">
        <v>79</v>
      </c>
      <c r="C72" s="19">
        <f>SUM(C62:C71)</f>
        <v>88795.320999999996</v>
      </c>
    </row>
    <row r="73" spans="1:3" s="22" customFormat="1">
      <c r="A73" s="4"/>
      <c r="B73" s="20" t="s">
        <v>155</v>
      </c>
      <c r="C73" s="19"/>
    </row>
    <row r="74" spans="1:3" s="22" customFormat="1" ht="31.2">
      <c r="A74" s="4" t="s">
        <v>89</v>
      </c>
      <c r="B74" s="7" t="s">
        <v>81</v>
      </c>
      <c r="C74" s="18">
        <v>0</v>
      </c>
    </row>
    <row r="75" spans="1:3" s="22" customFormat="1">
      <c r="A75" s="8"/>
      <c r="B75" s="7" t="s">
        <v>82</v>
      </c>
      <c r="C75" s="18">
        <v>40802.04</v>
      </c>
    </row>
    <row r="76" spans="1:3" s="22" customFormat="1">
      <c r="A76" s="8"/>
      <c r="B76" s="7" t="s">
        <v>83</v>
      </c>
      <c r="C76" s="18">
        <v>24401.699999999997</v>
      </c>
    </row>
    <row r="77" spans="1:3" s="22" customFormat="1">
      <c r="A77" s="8"/>
      <c r="B77" s="7" t="s">
        <v>84</v>
      </c>
      <c r="C77" s="18">
        <v>927.55000000000007</v>
      </c>
    </row>
    <row r="78" spans="1:3" s="22" customFormat="1">
      <c r="A78" s="8"/>
      <c r="B78" s="7" t="s">
        <v>85</v>
      </c>
      <c r="C78" s="18">
        <v>12921.485000000001</v>
      </c>
    </row>
    <row r="79" spans="1:3" s="22" customFormat="1">
      <c r="A79" s="8"/>
      <c r="B79" s="7" t="s">
        <v>86</v>
      </c>
      <c r="C79" s="18">
        <v>5942.16</v>
      </c>
    </row>
    <row r="80" spans="1:3" s="22" customFormat="1">
      <c r="A80" s="4" t="s">
        <v>91</v>
      </c>
      <c r="B80" s="7" t="s">
        <v>87</v>
      </c>
      <c r="C80" s="18">
        <v>1736.3600000000001</v>
      </c>
    </row>
    <row r="81" spans="1:3" s="22" customFormat="1">
      <c r="A81" s="4"/>
      <c r="B81" s="7" t="s">
        <v>88</v>
      </c>
      <c r="C81" s="18">
        <v>1807.59</v>
      </c>
    </row>
    <row r="82" spans="1:3" s="22" customFormat="1">
      <c r="A82" s="4"/>
      <c r="B82" s="9" t="s">
        <v>96</v>
      </c>
      <c r="C82" s="19">
        <f>SUM(C75:C81)</f>
        <v>88538.884999999995</v>
      </c>
    </row>
    <row r="83" spans="1:3" s="22" customFormat="1">
      <c r="A83" s="4"/>
      <c r="B83" s="20" t="s">
        <v>156</v>
      </c>
      <c r="C83" s="18"/>
    </row>
    <row r="84" spans="1:3" s="22" customFormat="1" ht="31.2">
      <c r="A84" s="4" t="s">
        <v>157</v>
      </c>
      <c r="B84" s="7" t="s">
        <v>90</v>
      </c>
      <c r="C84" s="18">
        <v>5835.7740000000003</v>
      </c>
    </row>
    <row r="85" spans="1:3" s="22" customFormat="1" ht="31.2">
      <c r="A85" s="4" t="s">
        <v>158</v>
      </c>
      <c r="B85" s="7" t="s">
        <v>92</v>
      </c>
      <c r="C85" s="18">
        <v>23836.260000000002</v>
      </c>
    </row>
    <row r="86" spans="1:3" s="22" customFormat="1" ht="46.8">
      <c r="A86" s="4" t="s">
        <v>159</v>
      </c>
      <c r="B86" s="7" t="s">
        <v>93</v>
      </c>
      <c r="C86" s="18">
        <v>18000.486000000001</v>
      </c>
    </row>
    <row r="87" spans="1:3" s="22" customFormat="1">
      <c r="A87" s="4" t="s">
        <v>160</v>
      </c>
      <c r="B87" s="7" t="s">
        <v>94</v>
      </c>
      <c r="C87" s="18">
        <v>1130.67</v>
      </c>
    </row>
    <row r="88" spans="1:3" s="22" customFormat="1" ht="31.2">
      <c r="A88" s="4" t="s">
        <v>161</v>
      </c>
      <c r="B88" s="7" t="s">
        <v>95</v>
      </c>
      <c r="C88" s="18">
        <v>14767.522000000001</v>
      </c>
    </row>
    <row r="89" spans="1:3" s="22" customFormat="1">
      <c r="A89" s="4"/>
      <c r="B89" s="9" t="s">
        <v>97</v>
      </c>
      <c r="C89" s="19">
        <f>SUM(C84:C88)</f>
        <v>63570.712</v>
      </c>
    </row>
    <row r="90" spans="1:3" s="22" customFormat="1" ht="31.2">
      <c r="A90" s="11"/>
      <c r="B90" s="9" t="s">
        <v>164</v>
      </c>
      <c r="C90" s="18">
        <v>33535.152000000002</v>
      </c>
    </row>
    <row r="91" spans="1:3" s="22" customFormat="1">
      <c r="A91" s="4" t="s">
        <v>165</v>
      </c>
      <c r="B91" s="7" t="s">
        <v>163</v>
      </c>
      <c r="C91" s="18">
        <v>9370.1160000000018</v>
      </c>
    </row>
    <row r="92" spans="1:3" s="22" customFormat="1">
      <c r="A92" s="11"/>
      <c r="B92" s="9" t="s">
        <v>166</v>
      </c>
      <c r="C92" s="19">
        <f>SUM(C90:C91)</f>
        <v>42905.268000000004</v>
      </c>
    </row>
    <row r="93" spans="1:3" s="22" customFormat="1">
      <c r="A93" s="11"/>
      <c r="B93" s="9" t="s">
        <v>167</v>
      </c>
      <c r="C93" s="19">
        <v>1504.3679999999999</v>
      </c>
    </row>
    <row r="94" spans="1:3" s="22" customFormat="1">
      <c r="A94" s="11"/>
      <c r="B94" s="9" t="s">
        <v>168</v>
      </c>
      <c r="C94" s="19">
        <v>1459.884</v>
      </c>
    </row>
    <row r="95" spans="1:3" s="22" customFormat="1">
      <c r="A95" s="11"/>
      <c r="B95" s="9" t="s">
        <v>169</v>
      </c>
      <c r="C95" s="18"/>
    </row>
    <row r="96" spans="1:3" s="22" customFormat="1">
      <c r="A96" s="4" t="s">
        <v>170</v>
      </c>
      <c r="B96" s="7" t="s">
        <v>98</v>
      </c>
      <c r="C96" s="18">
        <v>4800.12</v>
      </c>
    </row>
    <row r="97" spans="1:3" s="22" customFormat="1">
      <c r="A97" s="4" t="s">
        <v>171</v>
      </c>
      <c r="B97" s="7" t="s">
        <v>99</v>
      </c>
      <c r="C97" s="18">
        <v>3616.9800000000005</v>
      </c>
    </row>
    <row r="98" spans="1:3" s="22" customFormat="1" ht="31.2">
      <c r="A98" s="4"/>
      <c r="B98" s="7" t="s">
        <v>100</v>
      </c>
      <c r="C98" s="18">
        <v>3521.579999999999</v>
      </c>
    </row>
    <row r="99" spans="1:3" s="22" customFormat="1" ht="31.2">
      <c r="A99" s="4"/>
      <c r="B99" s="7" t="s">
        <v>101</v>
      </c>
      <c r="C99" s="18">
        <v>3521.579999999999</v>
      </c>
    </row>
    <row r="100" spans="1:3" s="22" customFormat="1" ht="31.2">
      <c r="A100" s="4"/>
      <c r="B100" s="7" t="s">
        <v>102</v>
      </c>
      <c r="C100" s="18">
        <v>7043.159999999998</v>
      </c>
    </row>
    <row r="101" spans="1:3" s="22" customFormat="1">
      <c r="A101" s="4" t="s">
        <v>172</v>
      </c>
      <c r="B101" s="7" t="s">
        <v>103</v>
      </c>
      <c r="C101" s="18">
        <v>15300</v>
      </c>
    </row>
    <row r="102" spans="1:3" s="22" customFormat="1">
      <c r="A102" s="4" t="s">
        <v>173</v>
      </c>
      <c r="B102" s="7" t="s">
        <v>104</v>
      </c>
      <c r="C102" s="18">
        <v>0</v>
      </c>
    </row>
    <row r="103" spans="1:3" s="22" customFormat="1">
      <c r="A103" s="4"/>
      <c r="B103" s="7" t="s">
        <v>105</v>
      </c>
      <c r="C103" s="18">
        <v>4956</v>
      </c>
    </row>
    <row r="104" spans="1:3" s="22" customFormat="1">
      <c r="A104" s="4"/>
      <c r="B104" s="9" t="s">
        <v>135</v>
      </c>
      <c r="C104" s="19">
        <f>SUM(C96:C103)</f>
        <v>42759.42</v>
      </c>
    </row>
    <row r="105" spans="1:3" s="39" customFormat="1">
      <c r="A105" s="10"/>
      <c r="B105" s="9" t="s">
        <v>174</v>
      </c>
      <c r="C105" s="16"/>
    </row>
    <row r="106" spans="1:3" s="39" customFormat="1" ht="31.2">
      <c r="A106" s="10" t="s">
        <v>175</v>
      </c>
      <c r="B106" s="9" t="s">
        <v>106</v>
      </c>
      <c r="C106" s="16">
        <v>0</v>
      </c>
    </row>
    <row r="107" spans="1:3" s="39" customFormat="1">
      <c r="A107" s="10"/>
      <c r="B107" s="12" t="s">
        <v>107</v>
      </c>
      <c r="C107" s="16">
        <v>370.31</v>
      </c>
    </row>
    <row r="108" spans="1:3" s="39" customFormat="1">
      <c r="A108" s="10"/>
      <c r="B108" s="12" t="s">
        <v>107</v>
      </c>
      <c r="C108" s="16">
        <v>402.16</v>
      </c>
    </row>
    <row r="109" spans="1:3" s="39" customFormat="1" ht="31.2">
      <c r="A109" s="10"/>
      <c r="B109" s="12" t="s">
        <v>108</v>
      </c>
      <c r="C109" s="16">
        <v>7273.6</v>
      </c>
    </row>
    <row r="110" spans="1:3" s="39" customFormat="1">
      <c r="A110" s="10"/>
      <c r="B110" s="12" t="s">
        <v>109</v>
      </c>
      <c r="C110" s="16">
        <v>259.52999999999997</v>
      </c>
    </row>
    <row r="111" spans="1:3" s="39" customFormat="1">
      <c r="A111" s="10"/>
      <c r="B111" s="12" t="s">
        <v>110</v>
      </c>
      <c r="C111" s="16">
        <v>4242.4399999999996</v>
      </c>
    </row>
    <row r="112" spans="1:3" s="39" customFormat="1">
      <c r="A112" s="10"/>
      <c r="B112" s="12" t="s">
        <v>111</v>
      </c>
      <c r="C112" s="16">
        <v>1465.66</v>
      </c>
    </row>
    <row r="113" spans="1:3" s="39" customFormat="1">
      <c r="A113" s="10"/>
      <c r="B113" s="12" t="s">
        <v>112</v>
      </c>
      <c r="C113" s="16">
        <v>198.29</v>
      </c>
    </row>
    <row r="114" spans="1:3" s="39" customFormat="1" ht="31.2">
      <c r="A114" s="10" t="s">
        <v>176</v>
      </c>
      <c r="B114" s="9" t="s">
        <v>113</v>
      </c>
      <c r="C114" s="16">
        <v>0</v>
      </c>
    </row>
    <row r="115" spans="1:3" s="39" customFormat="1">
      <c r="A115" s="13"/>
      <c r="B115" s="14" t="s">
        <v>114</v>
      </c>
      <c r="C115" s="16">
        <v>0</v>
      </c>
    </row>
    <row r="116" spans="1:3" s="39" customFormat="1">
      <c r="A116" s="13" t="s">
        <v>115</v>
      </c>
      <c r="B116" s="12" t="s">
        <v>116</v>
      </c>
      <c r="C116" s="16">
        <v>369.06</v>
      </c>
    </row>
    <row r="117" spans="1:3" s="39" customFormat="1">
      <c r="A117" s="13" t="s">
        <v>117</v>
      </c>
      <c r="B117" s="12" t="s">
        <v>118</v>
      </c>
      <c r="C117" s="16">
        <v>310.5</v>
      </c>
    </row>
    <row r="118" spans="1:3" s="39" customFormat="1">
      <c r="A118" s="13" t="s">
        <v>119</v>
      </c>
      <c r="B118" s="12" t="s">
        <v>120</v>
      </c>
      <c r="C118" s="16">
        <v>439.3</v>
      </c>
    </row>
    <row r="119" spans="1:3" s="39" customFormat="1">
      <c r="A119" s="15"/>
      <c r="B119" s="12" t="s">
        <v>121</v>
      </c>
      <c r="C119" s="16">
        <v>996.96</v>
      </c>
    </row>
    <row r="120" spans="1:3" s="39" customFormat="1" ht="31.2">
      <c r="A120" s="15"/>
      <c r="B120" s="12" t="s">
        <v>122</v>
      </c>
      <c r="C120" s="16">
        <v>43.930000000000007</v>
      </c>
    </row>
    <row r="121" spans="1:3" s="39" customFormat="1">
      <c r="A121" s="10" t="s">
        <v>177</v>
      </c>
      <c r="B121" s="9" t="s">
        <v>123</v>
      </c>
      <c r="C121" s="16">
        <v>0</v>
      </c>
    </row>
    <row r="122" spans="1:3" s="39" customFormat="1">
      <c r="A122" s="10"/>
      <c r="B122" s="12" t="s">
        <v>124</v>
      </c>
      <c r="C122" s="16">
        <v>0</v>
      </c>
    </row>
    <row r="123" spans="1:3" s="39" customFormat="1">
      <c r="A123" s="10"/>
      <c r="B123" s="12" t="s">
        <v>125</v>
      </c>
      <c r="C123" s="16">
        <v>0</v>
      </c>
    </row>
    <row r="124" spans="1:3" s="39" customFormat="1">
      <c r="A124" s="10"/>
      <c r="B124" s="7" t="s">
        <v>126</v>
      </c>
      <c r="C124" s="16">
        <v>15.535</v>
      </c>
    </row>
    <row r="125" spans="1:3" s="39" customFormat="1">
      <c r="A125" s="10"/>
      <c r="B125" s="12" t="s">
        <v>127</v>
      </c>
      <c r="C125" s="16">
        <v>902.90000000000009</v>
      </c>
    </row>
    <row r="126" spans="1:3" s="39" customFormat="1">
      <c r="A126" s="10"/>
      <c r="B126" s="12" t="s">
        <v>125</v>
      </c>
      <c r="C126" s="16">
        <v>0</v>
      </c>
    </row>
    <row r="127" spans="1:3" s="39" customFormat="1">
      <c r="A127" s="10"/>
      <c r="B127" s="12" t="s">
        <v>128</v>
      </c>
      <c r="C127" s="16">
        <v>883.17600000000004</v>
      </c>
    </row>
    <row r="128" spans="1:3" s="39" customFormat="1">
      <c r="A128" s="10"/>
      <c r="B128" s="12" t="s">
        <v>125</v>
      </c>
      <c r="C128" s="16">
        <v>0</v>
      </c>
    </row>
    <row r="129" spans="1:3" s="39" customFormat="1">
      <c r="A129" s="13"/>
      <c r="B129" s="12" t="s">
        <v>128</v>
      </c>
      <c r="C129" s="16">
        <v>441.58800000000002</v>
      </c>
    </row>
    <row r="130" spans="1:3" s="39" customFormat="1">
      <c r="A130" s="13"/>
      <c r="B130" s="7" t="s">
        <v>124</v>
      </c>
      <c r="C130" s="16">
        <v>0</v>
      </c>
    </row>
    <row r="131" spans="1:3" s="39" customFormat="1">
      <c r="A131" s="13"/>
      <c r="B131" s="12" t="s">
        <v>129</v>
      </c>
      <c r="C131" s="16">
        <v>2057.6</v>
      </c>
    </row>
    <row r="132" spans="1:3" s="39" customFormat="1">
      <c r="A132" s="13"/>
      <c r="B132" s="7" t="s">
        <v>130</v>
      </c>
      <c r="C132" s="16">
        <v>902.90000000000009</v>
      </c>
    </row>
    <row r="133" spans="1:3" s="39" customFormat="1">
      <c r="A133" s="13"/>
      <c r="B133" s="12" t="s">
        <v>131</v>
      </c>
      <c r="C133" s="16">
        <v>573.17999999999995</v>
      </c>
    </row>
    <row r="134" spans="1:3" s="40" customFormat="1">
      <c r="A134" s="13"/>
      <c r="B134" s="12" t="s">
        <v>125</v>
      </c>
      <c r="C134" s="16">
        <v>0</v>
      </c>
    </row>
    <row r="135" spans="1:3" s="40" customFormat="1">
      <c r="A135" s="13"/>
      <c r="B135" s="12" t="s">
        <v>132</v>
      </c>
      <c r="C135" s="16">
        <v>413.66999999999996</v>
      </c>
    </row>
    <row r="136" spans="1:3" s="39" customFormat="1" ht="21" customHeight="1">
      <c r="A136" s="13"/>
      <c r="B136" s="12" t="s">
        <v>133</v>
      </c>
      <c r="C136" s="16">
        <v>110558.5</v>
      </c>
    </row>
    <row r="137" spans="1:3" s="39" customFormat="1">
      <c r="A137" s="13"/>
      <c r="B137" s="12" t="s">
        <v>134</v>
      </c>
      <c r="C137" s="16">
        <v>283.38379999999995</v>
      </c>
    </row>
    <row r="138" spans="1:3" s="39" customFormat="1">
      <c r="A138" s="17"/>
      <c r="B138" s="9" t="s">
        <v>135</v>
      </c>
      <c r="C138" s="3">
        <f>SUM(C107:C137)</f>
        <v>133404.1728</v>
      </c>
    </row>
    <row r="139" spans="1:3" s="39" customFormat="1">
      <c r="A139" s="10"/>
      <c r="B139" s="9" t="s">
        <v>178</v>
      </c>
      <c r="C139" s="3">
        <v>127071.92400000004</v>
      </c>
    </row>
    <row r="140" spans="1:3" s="39" customFormat="1">
      <c r="A140" s="10"/>
      <c r="B140" s="9" t="s">
        <v>136</v>
      </c>
      <c r="C140" s="3">
        <f>C52+C60+C72+C82+C89+C92+C93+C94+C104+C138+C139</f>
        <v>796742.29351999995</v>
      </c>
    </row>
    <row r="141" spans="1:3" s="22" customFormat="1">
      <c r="A141" s="7"/>
      <c r="B141" s="9" t="s">
        <v>141</v>
      </c>
      <c r="C141" s="3">
        <v>697662.24</v>
      </c>
    </row>
    <row r="142" spans="1:3" s="38" customFormat="1">
      <c r="A142" s="41"/>
      <c r="B142" s="42" t="s">
        <v>142</v>
      </c>
      <c r="C142" s="21">
        <v>669736.79</v>
      </c>
    </row>
    <row r="143" spans="1:3" s="38" customFormat="1">
      <c r="A143" s="41"/>
      <c r="B143" s="42" t="s">
        <v>179</v>
      </c>
      <c r="C143" s="21">
        <v>6875</v>
      </c>
    </row>
    <row r="144" spans="1:3" s="38" customFormat="1">
      <c r="A144" s="41"/>
      <c r="B144" s="42" t="s">
        <v>144</v>
      </c>
      <c r="C144" s="21">
        <f>C142+C143-C140</f>
        <v>-120130.50351999991</v>
      </c>
    </row>
    <row r="145" spans="1:3" s="38" customFormat="1">
      <c r="A145" s="41"/>
      <c r="B145" s="42" t="s">
        <v>143</v>
      </c>
      <c r="C145" s="21">
        <f>C42+C144</f>
        <v>-298358.03252000001</v>
      </c>
    </row>
    <row r="146" spans="1:3" s="38" customFormat="1">
      <c r="A146" s="43"/>
      <c r="B146" s="44"/>
      <c r="C146" s="43"/>
    </row>
    <row r="147" spans="1:3" s="38" customFormat="1">
      <c r="A147" s="56"/>
      <c r="B147" s="56"/>
    </row>
    <row r="148" spans="1:3" s="38" customFormat="1">
      <c r="A148" s="56"/>
      <c r="B148" s="56"/>
    </row>
    <row r="149" spans="1:3" s="38" customFormat="1">
      <c r="A149" s="56"/>
      <c r="B149" s="56"/>
    </row>
    <row r="150" spans="1:3" s="22" customFormat="1"/>
    <row r="151" spans="1:3" s="22" customFormat="1">
      <c r="A151" s="58"/>
      <c r="B151" s="58"/>
    </row>
    <row r="152" spans="1:3" s="22" customFormat="1"/>
    <row r="153" spans="1:3" s="22" customFormat="1">
      <c r="A153" s="57"/>
      <c r="B153" s="57"/>
    </row>
    <row r="154" spans="1:3" s="22" customFormat="1"/>
    <row r="155" spans="1:3" s="22" customFormat="1">
      <c r="A155" s="57"/>
      <c r="B155" s="57"/>
    </row>
    <row r="156" spans="1:3" hidden="1">
      <c r="B156" s="45"/>
    </row>
    <row r="157" spans="1:3" hidden="1"/>
    <row r="158" spans="1:3" hidden="1">
      <c r="A158" s="41"/>
      <c r="B158" s="41"/>
    </row>
    <row r="159" spans="1:3" hidden="1">
      <c r="A159" s="41"/>
      <c r="B159" s="46"/>
    </row>
    <row r="160" spans="1:3" hidden="1">
      <c r="A160" s="41"/>
      <c r="B160" s="47"/>
    </row>
    <row r="161" spans="1:2" hidden="1">
      <c r="A161" s="41"/>
      <c r="B161" s="47"/>
    </row>
    <row r="162" spans="1:2" hidden="1">
      <c r="A162" s="41"/>
      <c r="B162" s="47"/>
    </row>
    <row r="163" spans="1:2" hidden="1">
      <c r="A163" s="41"/>
      <c r="B163" s="47"/>
    </row>
    <row r="164" spans="1:2" hidden="1">
      <c r="A164" s="41"/>
      <c r="B164" s="47"/>
    </row>
    <row r="165" spans="1:2" hidden="1">
      <c r="A165" s="41"/>
      <c r="B165" s="47"/>
    </row>
    <row r="166" spans="1:2" hidden="1">
      <c r="A166" s="41"/>
      <c r="B166" s="46"/>
    </row>
    <row r="167" spans="1:2" hidden="1">
      <c r="A167" s="41"/>
      <c r="B167" s="46"/>
    </row>
    <row r="168" spans="1:2" hidden="1">
      <c r="A168" s="41"/>
      <c r="B168" s="47"/>
    </row>
    <row r="169" spans="1:2" hidden="1">
      <c r="A169" s="41"/>
      <c r="B169" s="47"/>
    </row>
    <row r="170" spans="1:2" hidden="1">
      <c r="A170" s="41"/>
      <c r="B170" s="47"/>
    </row>
    <row r="171" spans="1:2" hidden="1">
      <c r="A171" s="41"/>
      <c r="B171" s="46"/>
    </row>
    <row r="172" spans="1:2" hidden="1">
      <c r="A172" s="41"/>
      <c r="B172" s="46"/>
    </row>
    <row r="173" spans="1:2" hidden="1">
      <c r="A173" s="41"/>
      <c r="B173" s="46"/>
    </row>
    <row r="174" spans="1:2" hidden="1">
      <c r="A174" s="41"/>
      <c r="B174" s="47"/>
    </row>
    <row r="175" spans="1:2" hidden="1">
      <c r="A175" s="41"/>
      <c r="B175" s="47"/>
    </row>
    <row r="176" spans="1:2" hidden="1">
      <c r="A176" s="41"/>
      <c r="B176" s="42"/>
    </row>
    <row r="177" spans="1:2" hidden="1">
      <c r="A177" s="41"/>
      <c r="B177" s="47"/>
    </row>
    <row r="178" spans="1:2" hidden="1">
      <c r="A178" s="48"/>
      <c r="B178" s="49"/>
    </row>
    <row r="179" spans="1:2" ht="16.8" hidden="1" thickBot="1">
      <c r="A179" s="50"/>
      <c r="B179" s="51"/>
    </row>
    <row r="180" spans="1:2" hidden="1"/>
    <row r="181" spans="1:2" hidden="1"/>
  </sheetData>
  <mergeCells count="12">
    <mergeCell ref="A147:B147"/>
    <mergeCell ref="A155:B155"/>
    <mergeCell ref="A148:B148"/>
    <mergeCell ref="A149:B149"/>
    <mergeCell ref="A151:B151"/>
    <mergeCell ref="A153:B153"/>
    <mergeCell ref="A39:B39"/>
    <mergeCell ref="A1:B1"/>
    <mergeCell ref="A2:B2"/>
    <mergeCell ref="A3:B3"/>
    <mergeCell ref="A38:B38"/>
    <mergeCell ref="A40:B40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Admin</cp:lastModifiedBy>
  <dcterms:created xsi:type="dcterms:W3CDTF">2023-01-31T07:44:09Z</dcterms:created>
  <dcterms:modified xsi:type="dcterms:W3CDTF">2023-02-22T07:50:42Z</dcterms:modified>
</cp:coreProperties>
</file>