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1" i="1"/>
  <c r="C72"/>
  <c r="C64"/>
  <c r="C53"/>
  <c r="C44"/>
  <c r="C41"/>
  <c r="C34"/>
  <c r="C25"/>
  <c r="C13"/>
  <c r="C66"/>
</calcChain>
</file>

<file path=xl/sharedStrings.xml><?xml version="1.0" encoding="utf-8"?>
<sst xmlns="http://schemas.openxmlformats.org/spreadsheetml/2006/main" count="98" uniqueCount="97">
  <si>
    <t>и текущему ремонту общего имущества в многоквартирном доме</t>
  </si>
  <si>
    <t xml:space="preserve">   1. Содержание помещений общего пользования</t>
  </si>
  <si>
    <t>1.1.</t>
  </si>
  <si>
    <t>Влажное подметание лестн. площадок и маршей нижних 2-х эт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</si>
  <si>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</si>
  <si>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</si>
  <si>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</si>
  <si>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</si>
  <si>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</si>
  <si>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</si>
  <si>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>Очистка чердаков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</si>
  <si>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</si>
  <si>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</si>
  <si>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</si>
  <si>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</si>
  <si>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</si>
  <si>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</si>
  <si>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</si>
  <si>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</si>
  <si>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</si>
  <si>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</si>
  <si>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</si>
  <si>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</si>
  <si>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</si>
  <si>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</si>
  <si>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</si>
  <si>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</si>
  <si>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</si>
  <si>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</si>
  <si>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</si>
  <si>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</si>
  <si>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</si>
  <si>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</si>
  <si>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</si>
  <si>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</si>
  <si>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</si>
  <si>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</si>
  <si>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</si>
  <si>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</si>
  <si>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</si>
  <si>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</si>
  <si>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3.6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</si>
  <si>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</si>
  <si>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</si>
  <si>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</si>
  <si>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</si>
  <si>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</si>
  <si>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</si>
  <si>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</si>
  <si>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</si>
  <si>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</si>
  <si>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</si>
  <si>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</si>
  <si>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</si>
  <si>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</si>
  <si>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</si>
  <si>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 xml:space="preserve"> 5.1</t>
  </si>
  <si>
    <t xml:space="preserve">            ИТОГО по п. 5 :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</si>
  <si>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</si>
  <si>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</si>
  <si>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</si>
  <si>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</si>
  <si>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</si>
  <si>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</si>
  <si>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</si>
  <si>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</si>
  <si>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</si>
  <si>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9.2.</t>
  </si>
  <si>
    <t>Текущий ремонт систем ВиК (непредвиденные работы</t>
  </si>
  <si>
    <t>смена прокладок при замене общедомового водосчетчика</t>
  </si>
  <si>
    <t>установка сбросного вентиля ХВС Ду15</t>
  </si>
  <si>
    <t xml:space="preserve"> 9.3</t>
  </si>
  <si>
    <t>Текущий ремонт  конструкт.элементов) (непредв. работы</t>
  </si>
  <si>
    <t>установка пружин 2п</t>
  </si>
  <si>
    <t>очистка козырьков от снега</t>
  </si>
  <si>
    <t xml:space="preserve">установка контейнера - сетку для раздельного сбора мусора </t>
  </si>
  <si>
    <t>открытие продухов</t>
  </si>
  <si>
    <t xml:space="preserve">            ИТОГО по п. 9 :</t>
  </si>
  <si>
    <t xml:space="preserve">   Сумма затрат по дому в год  :</t>
  </si>
  <si>
    <t>по управлению и обслуживанию</t>
  </si>
  <si>
    <t>МКД по ул.Монтажников 11</t>
  </si>
  <si>
    <t xml:space="preserve">Отчет за 2022 г </t>
  </si>
  <si>
    <t>Результат за 2022 год "+" - экономия "-" - перерасход</t>
  </si>
  <si>
    <t>очистка от наледи канализационных вытяжек</t>
  </si>
  <si>
    <t xml:space="preserve">Итого начислено населению </t>
  </si>
  <si>
    <t xml:space="preserve">Итого оплачено населением </t>
  </si>
  <si>
    <t>Дополнительные средства: план на год</t>
  </si>
  <si>
    <t>Дополнительные средства: фактически поступило</t>
  </si>
  <si>
    <t>Результат накоплением "+" - экономия "-" - перерасход</t>
  </si>
  <si>
    <t xml:space="preserve">  5. Аварийное обслуживание внутридомового инжен.сантехнич. и эл.технического оборудования</t>
  </si>
  <si>
    <t>Диспетчерское обслуживание</t>
  </si>
  <si>
    <t xml:space="preserve">  7. Дезинсекция</t>
  </si>
  <si>
    <t xml:space="preserve">  8. Поверка и обслуживание общедомовых приборов учета.</t>
  </si>
  <si>
    <t xml:space="preserve">   6.  Дератизация</t>
  </si>
  <si>
    <t>Уборка мусора с газона в летний период (случайный мусор)</t>
  </si>
  <si>
    <t>1.5.</t>
  </si>
  <si>
    <t>10.Управление многоквартирным домом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</si>
</sst>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1" xfId="1" applyFont="1" applyFill="1" applyBorder="1"/>
    <xf numFmtId="2" fontId="4" fillId="0" borderId="1" xfId="2" applyNumberFormat="1" applyFont="1" applyFill="1" applyBorder="1" applyAlignment="1"/>
    <xf numFmtId="0" fontId="3" fillId="0" borderId="1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/>
    <xf numFmtId="0" fontId="3" fillId="0" borderId="0" xfId="0" applyFont="1" applyFill="1"/>
    <xf numFmtId="0" fontId="5" fillId="0" borderId="0" xfId="0" applyFont="1" applyFill="1"/>
    <xf numFmtId="2" fontId="4" fillId="0" borderId="0" xfId="0" applyNumberFormat="1" applyFont="1" applyFill="1"/>
    <xf numFmtId="0" fontId="3" fillId="0" borderId="1" xfId="0" applyFont="1" applyFill="1" applyBorder="1"/>
    <xf numFmtId="2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/>
    <xf numFmtId="16" fontId="3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1" applyFont="1" applyBorder="1"/>
    <xf numFmtId="2" fontId="3" fillId="0" borderId="0" xfId="1" applyNumberFormat="1" applyFont="1"/>
    <xf numFmtId="0" fontId="3" fillId="0" borderId="0" xfId="1" applyFont="1"/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4" fillId="0" borderId="1" xfId="2" applyNumberFormat="1" applyFont="1" applyBorder="1" applyAlignment="1"/>
    <xf numFmtId="0" fontId="3" fillId="0" borderId="0" xfId="1" applyFont="1" applyFill="1"/>
    <xf numFmtId="0" fontId="3" fillId="0" borderId="0" xfId="0" applyFont="1"/>
    <xf numFmtId="2" fontId="3" fillId="0" borderId="0" xfId="0" applyNumberFormat="1" applyFont="1"/>
    <xf numFmtId="0" fontId="6" fillId="0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topLeftCell="A52" workbookViewId="0">
      <selection activeCell="C71" sqref="C71"/>
    </sheetView>
  </sheetViews>
  <sheetFormatPr defaultColWidth="9.109375" defaultRowHeight="15.6"/>
  <cols>
    <col min="1" max="1" width="8.5546875" style="31" customWidth="1"/>
    <col min="2" max="2" width="76.77734375" style="7" customWidth="1"/>
    <col min="3" max="3" width="20.33203125" style="6" customWidth="1"/>
    <col min="4" max="200" width="9.109375" style="7" customWidth="1"/>
    <col min="201" max="201" width="3.88671875" style="7" customWidth="1"/>
    <col min="202" max="202" width="48.6640625" style="7" customWidth="1"/>
    <col min="203" max="203" width="12" style="7" customWidth="1"/>
    <col min="204" max="204" width="7" style="7" customWidth="1"/>
    <col min="205" max="205" width="7.88671875" style="7" customWidth="1"/>
    <col min="206" max="206" width="5.44140625" style="7" customWidth="1"/>
    <col min="207" max="207" width="6.88671875" style="7" customWidth="1"/>
    <col min="208" max="208" width="10.44140625" style="7" bestFit="1" customWidth="1"/>
    <col min="209" max="209" width="8.5546875" style="7" customWidth="1"/>
    <col min="210" max="210" width="9.5546875" style="7" customWidth="1"/>
    <col min="211" max="212" width="9.109375" style="7" customWidth="1"/>
    <col min="213" max="213" width="7.6640625" style="7" customWidth="1"/>
    <col min="214" max="227" width="9.109375" style="7" customWidth="1"/>
    <col min="228" max="228" width="9.33203125" style="7" customWidth="1"/>
    <col min="229" max="16384" width="9.109375" style="7"/>
  </cols>
  <sheetData>
    <row r="1" spans="1:3" s="5" customFormat="1">
      <c r="A1" s="41" t="s">
        <v>81</v>
      </c>
      <c r="B1" s="41"/>
      <c r="C1" s="4"/>
    </row>
    <row r="2" spans="1:3" s="5" customFormat="1">
      <c r="A2" s="41" t="s">
        <v>79</v>
      </c>
      <c r="B2" s="41"/>
      <c r="C2" s="4"/>
    </row>
    <row r="3" spans="1:3" s="5" customFormat="1">
      <c r="A3" s="41" t="s">
        <v>80</v>
      </c>
      <c r="B3" s="41"/>
      <c r="C3" s="4"/>
    </row>
    <row r="4" spans="1:3">
      <c r="A4" s="42" t="s">
        <v>0</v>
      </c>
      <c r="B4" s="42"/>
    </row>
    <row r="5" spans="1:3" ht="12.75" customHeight="1">
      <c r="B5" s="8"/>
      <c r="C5" s="9"/>
    </row>
    <row r="6" spans="1:3" s="5" customFormat="1" ht="16.2">
      <c r="A6" s="32"/>
      <c r="B6" s="36" t="s">
        <v>82</v>
      </c>
      <c r="C6" s="2">
        <v>-155885.14099999995</v>
      </c>
    </row>
    <row r="7" spans="1:3" ht="19.5" customHeight="1">
      <c r="A7" s="33"/>
      <c r="B7" s="38" t="s">
        <v>1</v>
      </c>
      <c r="C7" s="11"/>
    </row>
    <row r="8" spans="1:3" ht="23.25" customHeight="1">
      <c r="A8" s="12" t="s">
        <v>2</v>
      </c>
      <c r="B8" s="13" t="s">
        <v>3</v>
      </c>
      <c r="C8" s="11">
        <v>4545.8400000000011</v>
      </c>
    </row>
    <row r="9" spans="1:3" ht="24" customHeight="1">
      <c r="A9" s="12" t="s">
        <v>4</v>
      </c>
      <c r="B9" s="13" t="s">
        <v>5</v>
      </c>
      <c r="C9" s="11">
        <v>10706.159999999998</v>
      </c>
    </row>
    <row r="10" spans="1:3" ht="51" customHeight="1">
      <c r="A10" s="12" t="s">
        <v>6</v>
      </c>
      <c r="B10" s="13" t="s">
        <v>7</v>
      </c>
      <c r="C10" s="11">
        <v>1132</v>
      </c>
    </row>
    <row r="11" spans="1:3">
      <c r="A11" s="12" t="s">
        <v>8</v>
      </c>
      <c r="B11" s="13" t="s">
        <v>9</v>
      </c>
      <c r="C11" s="11">
        <v>159.80500000000001</v>
      </c>
    </row>
    <row r="12" spans="1:3" ht="14.25" customHeight="1">
      <c r="A12" s="12" t="s">
        <v>95</v>
      </c>
      <c r="B12" s="13" t="s">
        <v>10</v>
      </c>
      <c r="C12" s="11">
        <v>1212.3539999999998</v>
      </c>
    </row>
    <row r="13" spans="1:3">
      <c r="A13" s="12"/>
      <c r="B13" s="39" t="s">
        <v>11</v>
      </c>
      <c r="C13" s="15">
        <f>SUM(C8:C12)</f>
        <v>17756.159</v>
      </c>
    </row>
    <row r="14" spans="1:3">
      <c r="A14" s="12"/>
      <c r="B14" s="38" t="s">
        <v>12</v>
      </c>
      <c r="C14" s="11"/>
    </row>
    <row r="15" spans="1:3">
      <c r="A15" s="12" t="s">
        <v>13</v>
      </c>
      <c r="B15" s="13" t="s">
        <v>14</v>
      </c>
      <c r="C15" s="11">
        <v>2289.16</v>
      </c>
    </row>
    <row r="16" spans="1:3" ht="21.75" customHeight="1">
      <c r="A16" s="16" t="s">
        <v>15</v>
      </c>
      <c r="B16" s="13" t="s">
        <v>16</v>
      </c>
      <c r="C16" s="11">
        <v>1713.6</v>
      </c>
    </row>
    <row r="17" spans="1:3" ht="21.75" customHeight="1">
      <c r="A17" s="16" t="s">
        <v>17</v>
      </c>
      <c r="B17" s="13" t="s">
        <v>94</v>
      </c>
      <c r="C17" s="11">
        <v>935.99999999999977</v>
      </c>
    </row>
    <row r="18" spans="1:3">
      <c r="A18" s="16" t="s">
        <v>18</v>
      </c>
      <c r="B18" s="13" t="s">
        <v>19</v>
      </c>
      <c r="C18" s="11">
        <v>1302.44</v>
      </c>
    </row>
    <row r="19" spans="1:3">
      <c r="A19" s="16" t="s">
        <v>20</v>
      </c>
      <c r="B19" s="13" t="s">
        <v>21</v>
      </c>
      <c r="C19" s="11">
        <v>6252.4</v>
      </c>
    </row>
    <row r="20" spans="1:3">
      <c r="A20" s="16" t="s">
        <v>22</v>
      </c>
      <c r="B20" s="13" t="s">
        <v>23</v>
      </c>
      <c r="C20" s="11">
        <v>7871.85</v>
      </c>
    </row>
    <row r="21" spans="1:3" ht="31.2">
      <c r="A21" s="12" t="s">
        <v>24</v>
      </c>
      <c r="B21" s="13" t="s">
        <v>25</v>
      </c>
      <c r="C21" s="11">
        <v>2880</v>
      </c>
    </row>
    <row r="22" spans="1:3" ht="31.2">
      <c r="A22" s="12" t="s">
        <v>26</v>
      </c>
      <c r="B22" s="13" t="s">
        <v>27</v>
      </c>
      <c r="C22" s="11">
        <v>169.2</v>
      </c>
    </row>
    <row r="23" spans="1:3">
      <c r="A23" s="12" t="s">
        <v>28</v>
      </c>
      <c r="B23" s="13" t="s">
        <v>29</v>
      </c>
      <c r="C23" s="11">
        <v>5921.37</v>
      </c>
    </row>
    <row r="24" spans="1:3">
      <c r="A24" s="12" t="s">
        <v>30</v>
      </c>
      <c r="B24" s="13" t="s">
        <v>31</v>
      </c>
      <c r="C24" s="11">
        <v>3657.6</v>
      </c>
    </row>
    <row r="25" spans="1:3">
      <c r="A25" s="12"/>
      <c r="B25" s="39" t="s">
        <v>32</v>
      </c>
      <c r="C25" s="15">
        <f>SUM(C15:C24)</f>
        <v>32993.619999999995</v>
      </c>
    </row>
    <row r="26" spans="1:3">
      <c r="A26" s="12"/>
      <c r="B26" s="38" t="s">
        <v>33</v>
      </c>
      <c r="C26" s="11"/>
    </row>
    <row r="27" spans="1:3" ht="33.75" customHeight="1">
      <c r="A27" s="12" t="s">
        <v>34</v>
      </c>
      <c r="B27" s="13" t="s">
        <v>35</v>
      </c>
      <c r="C27" s="11"/>
    </row>
    <row r="28" spans="1:3" ht="18" customHeight="1">
      <c r="A28" s="12"/>
      <c r="B28" s="3" t="s">
        <v>36</v>
      </c>
      <c r="C28" s="11">
        <v>8785.26</v>
      </c>
    </row>
    <row r="29" spans="1:3" ht="18" customHeight="1">
      <c r="A29" s="12"/>
      <c r="B29" s="3" t="s">
        <v>37</v>
      </c>
      <c r="C29" s="11">
        <v>6524.7</v>
      </c>
    </row>
    <row r="30" spans="1:3">
      <c r="A30" s="12"/>
      <c r="B30" s="3" t="s">
        <v>38</v>
      </c>
      <c r="C30" s="11">
        <v>3607.5</v>
      </c>
    </row>
    <row r="31" spans="1:3" ht="17.25" customHeight="1">
      <c r="A31" s="12"/>
      <c r="B31" s="3" t="s">
        <v>39</v>
      </c>
      <c r="C31" s="11">
        <v>748.8</v>
      </c>
    </row>
    <row r="32" spans="1:3" ht="18.75" customHeight="1">
      <c r="A32" s="12"/>
      <c r="B32" s="3" t="s">
        <v>40</v>
      </c>
      <c r="C32" s="11">
        <v>5612.04</v>
      </c>
    </row>
    <row r="33" spans="1:3">
      <c r="A33" s="12" t="s">
        <v>41</v>
      </c>
      <c r="B33" s="13" t="s">
        <v>42</v>
      </c>
      <c r="C33" s="11">
        <v>271.12</v>
      </c>
    </row>
    <row r="34" spans="1:3">
      <c r="A34" s="12"/>
      <c r="B34" s="39" t="s">
        <v>43</v>
      </c>
      <c r="C34" s="15">
        <f>SUM(C28:C33)</f>
        <v>25549.42</v>
      </c>
    </row>
    <row r="35" spans="1:3">
      <c r="A35" s="12"/>
      <c r="B35" s="37" t="s">
        <v>44</v>
      </c>
      <c r="C35" s="11"/>
    </row>
    <row r="36" spans="1:3" ht="31.2">
      <c r="A36" s="12" t="s">
        <v>45</v>
      </c>
      <c r="B36" s="13" t="s">
        <v>46</v>
      </c>
      <c r="C36" s="11">
        <v>1269.1740000000002</v>
      </c>
    </row>
    <row r="37" spans="1:3" ht="23.25" customHeight="1">
      <c r="A37" s="12" t="s">
        <v>47</v>
      </c>
      <c r="B37" s="13" t="s">
        <v>48</v>
      </c>
      <c r="C37" s="11">
        <v>4922.3370000000004</v>
      </c>
    </row>
    <row r="38" spans="1:3" ht="31.2">
      <c r="A38" s="12" t="s">
        <v>49</v>
      </c>
      <c r="B38" s="13" t="s">
        <v>50</v>
      </c>
      <c r="C38" s="11">
        <v>3756.0690000000004</v>
      </c>
    </row>
    <row r="39" spans="1:3">
      <c r="A39" s="12" t="s">
        <v>51</v>
      </c>
      <c r="B39" s="13" t="s">
        <v>52</v>
      </c>
      <c r="C39" s="11">
        <v>1130.67</v>
      </c>
    </row>
    <row r="40" spans="1:3" ht="31.2">
      <c r="A40" s="12" t="s">
        <v>53</v>
      </c>
      <c r="B40" s="13" t="s">
        <v>54</v>
      </c>
      <c r="C40" s="11">
        <v>6300.134</v>
      </c>
    </row>
    <row r="41" spans="1:3">
      <c r="A41" s="12"/>
      <c r="B41" s="39" t="s">
        <v>55</v>
      </c>
      <c r="C41" s="15">
        <f>SUM(C36:C40)</f>
        <v>17378.384000000002</v>
      </c>
    </row>
    <row r="42" spans="1:3" ht="31.2">
      <c r="A42" s="30"/>
      <c r="B42" s="14" t="s">
        <v>89</v>
      </c>
      <c r="C42" s="11">
        <v>6997.6080000000011</v>
      </c>
    </row>
    <row r="43" spans="1:3">
      <c r="A43" s="12" t="s">
        <v>56</v>
      </c>
      <c r="B43" s="13" t="s">
        <v>90</v>
      </c>
      <c r="C43" s="11">
        <v>1955.2140000000009</v>
      </c>
    </row>
    <row r="44" spans="1:3" ht="14.25" customHeight="1">
      <c r="A44" s="17"/>
      <c r="B44" s="39" t="s">
        <v>57</v>
      </c>
      <c r="C44" s="15">
        <f>SUM(C42:C43)</f>
        <v>8952.8220000000019</v>
      </c>
    </row>
    <row r="45" spans="1:3">
      <c r="A45" s="17"/>
      <c r="B45" s="14" t="s">
        <v>93</v>
      </c>
      <c r="C45" s="15">
        <v>1104</v>
      </c>
    </row>
    <row r="46" spans="1:3" ht="17.25" customHeight="1">
      <c r="A46" s="17"/>
      <c r="B46" s="14" t="s">
        <v>91</v>
      </c>
      <c r="C46" s="15">
        <v>1083</v>
      </c>
    </row>
    <row r="47" spans="1:3">
      <c r="A47" s="17"/>
      <c r="B47" s="40" t="s">
        <v>92</v>
      </c>
      <c r="C47" s="11"/>
    </row>
    <row r="48" spans="1:3">
      <c r="A48" s="12" t="s">
        <v>58</v>
      </c>
      <c r="B48" s="13" t="s">
        <v>59</v>
      </c>
      <c r="C48" s="11">
        <v>4800.12</v>
      </c>
    </row>
    <row r="49" spans="1:3" ht="21.75" customHeight="1">
      <c r="A49" s="12" t="s">
        <v>60</v>
      </c>
      <c r="B49" s="13" t="s">
        <v>61</v>
      </c>
      <c r="C49" s="11">
        <v>3616.9800000000005</v>
      </c>
    </row>
    <row r="50" spans="1:3" ht="33" customHeight="1">
      <c r="A50" s="12"/>
      <c r="B50" s="13" t="s">
        <v>62</v>
      </c>
      <c r="C50" s="11">
        <v>3521.579999999999</v>
      </c>
    </row>
    <row r="51" spans="1:3" ht="34.5" customHeight="1">
      <c r="A51" s="12"/>
      <c r="B51" s="13" t="s">
        <v>63</v>
      </c>
      <c r="C51" s="11">
        <v>3521.579999999999</v>
      </c>
    </row>
    <row r="52" spans="1:3" ht="33" customHeight="1">
      <c r="A52" s="12"/>
      <c r="B52" s="13" t="s">
        <v>64</v>
      </c>
      <c r="C52" s="11">
        <v>7043.159999999998</v>
      </c>
    </row>
    <row r="53" spans="1:3" ht="15.75" customHeight="1">
      <c r="A53" s="12"/>
      <c r="B53" s="39" t="s">
        <v>65</v>
      </c>
      <c r="C53" s="15">
        <f>SUM(C48:C52)</f>
        <v>22503.42</v>
      </c>
    </row>
    <row r="54" spans="1:3">
      <c r="A54" s="12"/>
      <c r="B54" s="37" t="s">
        <v>66</v>
      </c>
      <c r="C54" s="11"/>
    </row>
    <row r="55" spans="1:3">
      <c r="A55" s="12" t="s">
        <v>67</v>
      </c>
      <c r="B55" s="13" t="s">
        <v>68</v>
      </c>
      <c r="C55" s="11"/>
    </row>
    <row r="56" spans="1:3">
      <c r="A56" s="18"/>
      <c r="B56" s="3" t="s">
        <v>69</v>
      </c>
      <c r="C56" s="11">
        <v>242.78</v>
      </c>
    </row>
    <row r="57" spans="1:3">
      <c r="A57" s="18"/>
      <c r="B57" s="10" t="s">
        <v>70</v>
      </c>
      <c r="C57" s="11">
        <v>699.11</v>
      </c>
    </row>
    <row r="58" spans="1:3">
      <c r="A58" s="12" t="s">
        <v>71</v>
      </c>
      <c r="B58" s="13" t="s">
        <v>72</v>
      </c>
      <c r="C58" s="11">
        <v>0</v>
      </c>
    </row>
    <row r="59" spans="1:3">
      <c r="A59" s="12"/>
      <c r="B59" s="13" t="s">
        <v>73</v>
      </c>
      <c r="C59" s="11">
        <v>795.58</v>
      </c>
    </row>
    <row r="60" spans="1:3">
      <c r="A60" s="12"/>
      <c r="B60" s="13" t="s">
        <v>74</v>
      </c>
      <c r="C60" s="11">
        <v>186.42000000000002</v>
      </c>
    </row>
    <row r="61" spans="1:3" ht="21.75" customHeight="1">
      <c r="A61" s="12"/>
      <c r="B61" s="13" t="s">
        <v>75</v>
      </c>
      <c r="C61" s="11">
        <v>244.4</v>
      </c>
    </row>
    <row r="62" spans="1:3">
      <c r="A62" s="12"/>
      <c r="B62" s="13" t="s">
        <v>76</v>
      </c>
      <c r="C62" s="11">
        <v>361.16</v>
      </c>
    </row>
    <row r="63" spans="1:3">
      <c r="A63" s="12"/>
      <c r="B63" s="13" t="s">
        <v>83</v>
      </c>
      <c r="C63" s="11">
        <v>662.04</v>
      </c>
    </row>
    <row r="64" spans="1:3">
      <c r="A64" s="19"/>
      <c r="B64" s="14" t="s">
        <v>77</v>
      </c>
      <c r="C64" s="15">
        <f>SUM(C55:C63)</f>
        <v>3191.49</v>
      </c>
    </row>
    <row r="65" spans="1:6" ht="15" customHeight="1">
      <c r="A65" s="12"/>
      <c r="B65" s="20" t="s">
        <v>96</v>
      </c>
      <c r="C65" s="15">
        <v>26515.446</v>
      </c>
    </row>
    <row r="66" spans="1:6" ht="15.75" customHeight="1">
      <c r="A66" s="12"/>
      <c r="B66" s="14" t="s">
        <v>78</v>
      </c>
      <c r="C66" s="15">
        <f>C13+C25+C34+C41+C44+C45+C46+C53+C64+C65</f>
        <v>157027.761</v>
      </c>
    </row>
    <row r="67" spans="1:6" s="24" customFormat="1">
      <c r="A67" s="34"/>
      <c r="B67" s="21" t="s">
        <v>84</v>
      </c>
      <c r="C67" s="2">
        <v>118204.68</v>
      </c>
      <c r="D67" s="22"/>
      <c r="E67" s="23"/>
      <c r="F67" s="23"/>
    </row>
    <row r="68" spans="1:6" s="25" customFormat="1">
      <c r="A68" s="34"/>
      <c r="B68" s="21" t="s">
        <v>85</v>
      </c>
      <c r="C68" s="2">
        <v>119229.6</v>
      </c>
      <c r="D68" s="22"/>
      <c r="E68" s="22"/>
      <c r="F68" s="22"/>
    </row>
    <row r="69" spans="1:6" s="25" customFormat="1">
      <c r="A69" s="34"/>
      <c r="B69" s="21" t="s">
        <v>86</v>
      </c>
      <c r="C69" s="2">
        <v>10347.52</v>
      </c>
      <c r="D69" s="22"/>
      <c r="E69" s="22"/>
      <c r="F69" s="22"/>
    </row>
    <row r="70" spans="1:6" s="25" customFormat="1">
      <c r="A70" s="34"/>
      <c r="B70" s="21" t="s">
        <v>87</v>
      </c>
      <c r="C70" s="2">
        <v>11155.92</v>
      </c>
      <c r="D70" s="22"/>
      <c r="E70" s="22"/>
      <c r="F70" s="22"/>
    </row>
    <row r="71" spans="1:6" s="25" customFormat="1">
      <c r="A71" s="34"/>
      <c r="B71" s="21" t="s">
        <v>82</v>
      </c>
      <c r="C71" s="26">
        <f>C68+C70-C66</f>
        <v>-26642.240999999995</v>
      </c>
      <c r="D71" s="23"/>
      <c r="E71" s="23"/>
      <c r="F71" s="23"/>
    </row>
    <row r="72" spans="1:6" s="5" customFormat="1">
      <c r="A72" s="32"/>
      <c r="B72" s="1" t="s">
        <v>88</v>
      </c>
      <c r="C72" s="2">
        <f>C6+C71</f>
        <v>-182527.38199999993</v>
      </c>
      <c r="D72" s="27"/>
      <c r="E72" s="27"/>
      <c r="F72" s="27"/>
    </row>
    <row r="73" spans="1:6" s="28" customFormat="1">
      <c r="A73" s="35"/>
      <c r="C73" s="29"/>
    </row>
    <row r="74" spans="1:6" s="28" customFormat="1">
      <c r="A74" s="35"/>
      <c r="C74" s="29"/>
    </row>
    <row r="75" spans="1:6" s="28" customFormat="1">
      <c r="A75" s="35"/>
      <c r="C75" s="29"/>
    </row>
    <row r="76" spans="1:6" s="28" customFormat="1">
      <c r="A76" s="35"/>
      <c r="C76" s="29"/>
    </row>
  </sheetData>
  <mergeCells count="4">
    <mergeCell ref="A1:B1"/>
    <mergeCell ref="A2:B2"/>
    <mergeCell ref="A3:B3"/>
    <mergeCell ref="A4:B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2023-01-18T03:04:33Z</dcterms:created>
  <dcterms:modified xsi:type="dcterms:W3CDTF">2023-02-21T09:05:27Z</dcterms:modified>
</cp:coreProperties>
</file>