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5" i="1"/>
  <c r="C116"/>
  <c r="A124"/>
  <c r="A125"/>
  <c r="A126"/>
  <c r="A127"/>
  <c r="A128"/>
  <c r="A129"/>
  <c r="A130"/>
  <c r="A131"/>
  <c r="A132"/>
  <c r="A133"/>
  <c r="A134"/>
  <c r="A135"/>
  <c r="A123"/>
  <c r="A143"/>
  <c r="A144"/>
  <c r="A145"/>
  <c r="A146"/>
  <c r="A147"/>
  <c r="A148"/>
  <c r="A149"/>
  <c r="A150"/>
  <c r="A151"/>
  <c r="A152"/>
  <c r="A153"/>
  <c r="A154"/>
  <c r="A155"/>
  <c r="C109"/>
  <c r="C91"/>
  <c r="C84"/>
  <c r="C81"/>
  <c r="C78"/>
  <c r="C71"/>
  <c r="C63"/>
  <c r="C51"/>
  <c r="B12"/>
  <c r="C111"/>
</calcChain>
</file>

<file path=xl/sharedStrings.xml><?xml version="1.0" encoding="utf-8"?>
<sst xmlns="http://schemas.openxmlformats.org/spreadsheetml/2006/main" count="183" uniqueCount="167">
  <si>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</si>
  <si>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</si>
  <si>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</si>
  <si>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15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</si>
  <si>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</si>
  <si>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</si>
  <si>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</si>
  <si>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</si>
  <si>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</si>
  <si>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</si>
  <si>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</si>
  <si>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</si>
  <si>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</si>
  <si>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</si>
  <si>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</si>
  <si>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</si>
  <si>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</si>
  <si>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</si>
  <si>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</si>
  <si>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</si>
  <si>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</si>
  <si>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</si>
  <si>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</si>
  <si>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</si>
  <si>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</si>
  <si>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</si>
  <si>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</si>
  <si>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</si>
  <si>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</si>
  <si>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</si>
  <si>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</si>
  <si>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</si>
  <si>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</si>
  <si>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</si>
  <si>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</si>
  <si>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</si>
  <si>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</si>
  <si>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</si>
  <si>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</si>
  <si>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</si>
  <si>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</si>
  <si>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</si>
  <si>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</si>
  <si>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</si>
  <si>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</si>
  <si>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</si>
  <si>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</si>
  <si>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</si>
  <si>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</si>
  <si>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</si>
  <si>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</si>
  <si>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</si>
  <si>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</si>
  <si>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</si>
  <si>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</si>
  <si>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</si>
  <si>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</si>
  <si>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</si>
  <si>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</si>
  <si>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</si>
  <si>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</si>
  <si>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</si>
  <si>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</si>
  <si>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</si>
  <si>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</si>
  <si>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</si>
  <si>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</si>
  <si>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</si>
  <si>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</si>
  <si>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</si>
  <si>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</si>
  <si>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</si>
  <si>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</si>
  <si>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</si>
  <si>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</si>
  <si>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</si>
  <si>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</si>
  <si>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</si>
  <si>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</si>
  <si>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</si>
  <si>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</si>
  <si>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</si>
  <si>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</si>
  <si>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</si>
  <si>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</si>
  <si>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</si>
  <si>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</si>
  <si>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</si>
  <si>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</si>
  <si>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</si>
  <si>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</si>
  <si>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</si>
  <si>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</si>
  <si>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</si>
  <si>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</si>
  <si>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</si>
  <si>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</si>
  <si>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</si>
  <si>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</si>
  <si>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</si>
  <si>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</si>
  <si>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</si>
  <si>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</si>
  <si>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</si>
  <si>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</si>
  <si>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</si>
  <si>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</si>
  <si>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</si>
  <si>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</si>
  <si>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</si>
  <si>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</si>
  <si>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</si>
  <si>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</si>
  <si>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</si>
  <si>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</si>
  <si>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</si>
  <si>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</si>
  <si>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9.2.</t>
  </si>
  <si>
    <t>Текущий ремонт систем ВиК (непредвиденные работы)</t>
  </si>
  <si>
    <t>устранение засора канализации в МКД-коллектор</t>
  </si>
  <si>
    <t>смена вентиля Ду 20 мм (стояк кв.12) с отжигом</t>
  </si>
  <si>
    <t>уплотнение соединений (лен сантехнический)кв.12</t>
  </si>
  <si>
    <t>установка сбросного вентиля Ду 15мм на стояке отопления кв.2</t>
  </si>
  <si>
    <t>уплотнение соединений (лен сантехнический) кв.2</t>
  </si>
  <si>
    <t>Текущий ремонт конструктивных элементов (непредвиденные работы</t>
  </si>
  <si>
    <t>очистка козырьков от снега</t>
  </si>
  <si>
    <t>установка пружины на тамбурную и подвальную дверь 2 подъезд</t>
  </si>
  <si>
    <t>прочистка вентканала кв.12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</si>
  <si>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</si>
  <si>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</si>
  <si>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открытие продухов</t>
  </si>
  <si>
    <t>закрытие продухов минплитой</t>
  </si>
  <si>
    <t xml:space="preserve">            ИТОГО по п. 9 :</t>
  </si>
  <si>
    <t xml:space="preserve">   Сумма затрат по дому:</t>
  </si>
  <si>
    <t>МКД по ул.Монтажников, 15           на 2014год.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</si>
  <si>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</si>
  <si>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</si>
  <si>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</si>
  <si>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</si>
  <si>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</si>
  <si>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</si>
  <si>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</si>
  <si>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</si>
  <si>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</si>
  <si>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</si>
  <si>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</si>
  <si>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</si>
  <si>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</si>
  <si>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</si>
  <si>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</si>
  <si>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</si>
  <si>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</si>
  <si>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утвержденный</t>
  </si>
  <si>
    <t>по управлению и обслуживанию</t>
  </si>
  <si>
    <t>МКД по ул.Монтажников 15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</si>
  <si>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</si>
  <si>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</si>
  <si>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</si>
  <si>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</si>
  <si>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</si>
  <si>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</si>
  <si>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 5. Аварийное обслуживание внутридомового инжен.сантехнич. и эл.технического оборудования</t>
  </si>
  <si>
    <t xml:space="preserve"> 6. Дератизация</t>
  </si>
  <si>
    <t>7. Дезинсекция</t>
  </si>
  <si>
    <t xml:space="preserve"> 3.7</t>
  </si>
  <si>
    <t>10.Управление многоквартирным домом</t>
  </si>
  <si>
    <t>Дополнительные средства на ремонт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</si>
</sst>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1" applyFont="1" applyFill="1" applyBorder="1"/>
    <xf numFmtId="2" fontId="5" fillId="0" borderId="1" xfId="2" applyNumberFormat="1" applyFont="1" applyFill="1" applyBorder="1" applyAlignment="1"/>
    <xf numFmtId="2" fontId="2" fillId="0" borderId="0" xfId="1" applyNumberFormat="1" applyFont="1" applyFill="1"/>
    <xf numFmtId="0" fontId="2" fillId="0" borderId="0" xfId="1" applyFont="1" applyFill="1"/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topLeftCell="A103" workbookViewId="0">
      <selection activeCell="C116" sqref="C116"/>
    </sheetView>
  </sheetViews>
  <sheetFormatPr defaultColWidth="9.109375" defaultRowHeight="15.6"/>
  <cols>
    <col min="1" max="1" width="7.44140625" style="44" customWidth="1"/>
    <col min="2" max="2" width="64.5546875" style="3" customWidth="1"/>
    <col min="3" max="3" width="19.88671875" style="4" customWidth="1"/>
    <col min="4" max="200" width="9.109375" style="3" customWidth="1"/>
    <col min="201" max="201" width="4.5546875" style="3" customWidth="1"/>
    <col min="202" max="202" width="50.109375" style="3" customWidth="1"/>
    <col min="203" max="203" width="9.109375" style="3" customWidth="1"/>
    <col min="204" max="204" width="9.6640625" style="3" customWidth="1"/>
    <col min="205" max="205" width="8.33203125" style="3" customWidth="1"/>
    <col min="206" max="207" width="9.109375" style="3" customWidth="1"/>
    <col min="208" max="208" width="8.33203125" style="3" customWidth="1"/>
    <col min="209" max="211" width="7.33203125" style="3" customWidth="1"/>
    <col min="212" max="212" width="10.44140625" style="3" customWidth="1"/>
    <col min="213" max="215" width="7.33203125" style="3" customWidth="1"/>
    <col min="216" max="216" width="9.88671875" style="3" customWidth="1"/>
    <col min="217" max="219" width="7.33203125" style="3" customWidth="1"/>
    <col min="220" max="220" width="12.44140625" style="3" customWidth="1"/>
    <col min="221" max="223" width="9.109375" style="3" customWidth="1"/>
    <col min="224" max="224" width="11" style="3" customWidth="1"/>
    <col min="225" max="226" width="9.109375" style="3" customWidth="1"/>
    <col min="227" max="227" width="11.5546875" style="3" customWidth="1"/>
    <col min="228" max="238" width="9.109375" style="3" customWidth="1"/>
    <col min="239" max="239" width="9.88671875" style="3" bestFit="1" customWidth="1"/>
    <col min="240" max="16384" width="9.109375" style="3"/>
  </cols>
  <sheetData>
    <row r="1" spans="1:2" hidden="1"/>
    <row r="2" spans="1:2" hidden="1">
      <c r="B2" s="3" t="s">
        <v>0</v>
      </c>
    </row>
    <row r="3" spans="1:2" hidden="1"/>
    <row r="4" spans="1:2" ht="31.2" hidden="1">
      <c r="B4" s="5" t="s">
        <v>1</v>
      </c>
    </row>
    <row r="5" spans="1:2" ht="31.2" hidden="1">
      <c r="B5" s="5" t="s">
        <v>2</v>
      </c>
    </row>
    <row r="6" spans="1:2" ht="16.2" hidden="1">
      <c r="B6" s="6" t="s">
        <v>3</v>
      </c>
    </row>
    <row r="7" spans="1:2" hidden="1">
      <c r="A7" s="45"/>
      <c r="B7" s="7"/>
    </row>
    <row r="8" spans="1:2" hidden="1">
      <c r="A8" s="46"/>
      <c r="B8" s="8"/>
    </row>
    <row r="9" spans="1:2" hidden="1">
      <c r="A9" s="46"/>
      <c r="B9" s="8"/>
    </row>
    <row r="10" spans="1:2" hidden="1">
      <c r="A10" s="46"/>
      <c r="B10" s="8"/>
    </row>
    <row r="11" spans="1:2" hidden="1">
      <c r="A11" s="40"/>
      <c r="B11" s="9"/>
    </row>
    <row r="12" spans="1:2" hidden="1">
      <c r="A12" s="10">
        <v>1</v>
      </c>
      <c r="B12" s="10">
        <f>A12+1</f>
        <v>2</v>
      </c>
    </row>
    <row r="13" spans="1:2" ht="16.2" hidden="1">
      <c r="A13" s="10"/>
      <c r="B13" s="1" t="s">
        <v>4</v>
      </c>
    </row>
    <row r="14" spans="1:2" hidden="1">
      <c r="A14" s="11" t="s">
        <v>5</v>
      </c>
      <c r="B14" s="12" t="s">
        <v>6</v>
      </c>
    </row>
    <row r="15" spans="1:2" hidden="1">
      <c r="A15" s="11" t="s">
        <v>7</v>
      </c>
      <c r="B15" s="12" t="s">
        <v>8</v>
      </c>
    </row>
    <row r="16" spans="1:2" hidden="1">
      <c r="A16" s="10" t="s">
        <v>9</v>
      </c>
      <c r="B16" s="13" t="s">
        <v>10</v>
      </c>
    </row>
    <row r="17" spans="1:2" hidden="1">
      <c r="A17" s="11" t="s">
        <v>11</v>
      </c>
      <c r="B17" s="12" t="s">
        <v>12</v>
      </c>
    </row>
    <row r="18" spans="1:2" hidden="1">
      <c r="A18" s="11" t="s">
        <v>13</v>
      </c>
      <c r="B18" s="12" t="s">
        <v>14</v>
      </c>
    </row>
    <row r="19" spans="1:2" hidden="1">
      <c r="A19" s="11"/>
      <c r="B19" s="12" t="s">
        <v>15</v>
      </c>
    </row>
    <row r="20" spans="1:2" hidden="1">
      <c r="A20" s="11"/>
      <c r="B20" s="12" t="s">
        <v>16</v>
      </c>
    </row>
    <row r="21" spans="1:2" hidden="1">
      <c r="A21" s="11" t="s">
        <v>17</v>
      </c>
      <c r="B21" s="12" t="s">
        <v>18</v>
      </c>
    </row>
    <row r="22" spans="1:2" hidden="1">
      <c r="A22" s="11"/>
      <c r="B22" s="12" t="s">
        <v>19</v>
      </c>
    </row>
    <row r="23" spans="1:2" hidden="1">
      <c r="A23" s="11" t="s">
        <v>20</v>
      </c>
      <c r="B23" s="12" t="s">
        <v>21</v>
      </c>
    </row>
    <row r="24" spans="1:2" hidden="1">
      <c r="A24" s="11"/>
      <c r="B24" s="12" t="s">
        <v>22</v>
      </c>
    </row>
    <row r="25" spans="1:2" hidden="1">
      <c r="A25" s="11"/>
      <c r="B25" s="12" t="s">
        <v>23</v>
      </c>
    </row>
    <row r="26" spans="1:2" hidden="1">
      <c r="A26" s="11" t="s">
        <v>24</v>
      </c>
      <c r="B26" s="12" t="s">
        <v>25</v>
      </c>
    </row>
    <row r="27" spans="1:2" hidden="1">
      <c r="A27" s="11" t="s">
        <v>26</v>
      </c>
      <c r="B27" s="12" t="s">
        <v>27</v>
      </c>
    </row>
    <row r="28" spans="1:2" ht="12" hidden="1" customHeight="1">
      <c r="A28" s="11" t="s">
        <v>28</v>
      </c>
      <c r="B28" s="12" t="s">
        <v>29</v>
      </c>
    </row>
    <row r="29" spans="1:2" ht="23.25" hidden="1" customHeight="1">
      <c r="A29" s="14" t="s">
        <v>30</v>
      </c>
      <c r="B29" s="12" t="s">
        <v>31</v>
      </c>
    </row>
    <row r="30" spans="1:2" ht="12.75" hidden="1" customHeight="1">
      <c r="A30" s="14"/>
      <c r="B30" s="12" t="s">
        <v>32</v>
      </c>
    </row>
    <row r="31" spans="1:2" ht="12.75" hidden="1" customHeight="1">
      <c r="A31" s="14"/>
      <c r="B31" s="12" t="s">
        <v>34</v>
      </c>
    </row>
    <row r="32" spans="1:2" ht="13.5" hidden="1" customHeight="1">
      <c r="A32" s="14"/>
      <c r="B32" s="12" t="s">
        <v>35</v>
      </c>
    </row>
    <row r="33" spans="1:3" ht="11.25" hidden="1" customHeight="1">
      <c r="A33" s="14"/>
      <c r="B33" s="12" t="s">
        <v>36</v>
      </c>
    </row>
    <row r="34" spans="1:3" ht="25.5" hidden="1" customHeight="1">
      <c r="A34" s="14" t="s">
        <v>33</v>
      </c>
      <c r="B34" s="12" t="s">
        <v>37</v>
      </c>
    </row>
    <row r="35" spans="1:3" ht="14.25" hidden="1" customHeight="1">
      <c r="A35" s="14" t="s">
        <v>38</v>
      </c>
      <c r="B35" s="12" t="s">
        <v>39</v>
      </c>
    </row>
    <row r="36" spans="1:3" ht="12" hidden="1" customHeight="1">
      <c r="A36" s="14"/>
      <c r="B36" s="12" t="s">
        <v>40</v>
      </c>
    </row>
    <row r="37" spans="1:3" ht="12.75" hidden="1" customHeight="1">
      <c r="A37" s="14"/>
      <c r="B37" s="12" t="s">
        <v>41</v>
      </c>
    </row>
    <row r="38" spans="1:3" ht="13.5" hidden="1" customHeight="1">
      <c r="A38" s="14" t="s">
        <v>42</v>
      </c>
      <c r="B38" s="12" t="s">
        <v>43</v>
      </c>
    </row>
    <row r="39" spans="1:3" hidden="1"/>
    <row r="40" spans="1:3" s="16" customFormat="1">
      <c r="A40" s="54" t="s">
        <v>155</v>
      </c>
      <c r="B40" s="54"/>
      <c r="C40" s="15"/>
    </row>
    <row r="41" spans="1:3" s="16" customFormat="1">
      <c r="A41" s="54" t="s">
        <v>153</v>
      </c>
      <c r="B41" s="54"/>
      <c r="C41" s="15"/>
    </row>
    <row r="42" spans="1:3" s="16" customFormat="1">
      <c r="A42" s="54" t="s">
        <v>154</v>
      </c>
      <c r="B42" s="54"/>
      <c r="C42" s="15"/>
    </row>
    <row r="43" spans="1:3" s="19" customFormat="1">
      <c r="A43" s="55" t="s">
        <v>44</v>
      </c>
      <c r="B43" s="55"/>
      <c r="C43" s="18"/>
    </row>
    <row r="44" spans="1:3" s="19" customFormat="1">
      <c r="A44" s="17"/>
      <c r="B44" s="17"/>
      <c r="C44" s="18"/>
    </row>
    <row r="45" spans="1:3" s="20" customFormat="1" ht="16.2">
      <c r="A45" s="47"/>
      <c r="B45" s="1" t="s">
        <v>156</v>
      </c>
      <c r="C45" s="2">
        <v>-105876.85339999999</v>
      </c>
    </row>
    <row r="46" spans="1:3">
      <c r="A46" s="11"/>
      <c r="B46" s="32" t="s">
        <v>45</v>
      </c>
      <c r="C46" s="22"/>
    </row>
    <row r="47" spans="1:3" ht="31.2">
      <c r="A47" s="14" t="s">
        <v>46</v>
      </c>
      <c r="B47" s="23" t="s">
        <v>47</v>
      </c>
      <c r="C47" s="22">
        <v>8681.0879999999997</v>
      </c>
    </row>
    <row r="48" spans="1:3">
      <c r="A48" s="14" t="s">
        <v>48</v>
      </c>
      <c r="B48" s="23" t="s">
        <v>49</v>
      </c>
      <c r="C48" s="22">
        <v>10222.655999999999</v>
      </c>
    </row>
    <row r="49" spans="1:3" ht="46.8">
      <c r="A49" s="14" t="s">
        <v>50</v>
      </c>
      <c r="B49" s="23" t="s">
        <v>51</v>
      </c>
      <c r="C49" s="22">
        <v>935.03199999999993</v>
      </c>
    </row>
    <row r="50" spans="1:3">
      <c r="A50" s="14"/>
      <c r="B50" s="23" t="s">
        <v>52</v>
      </c>
      <c r="C50" s="22">
        <v>51.550000000000004</v>
      </c>
    </row>
    <row r="51" spans="1:3">
      <c r="A51" s="14"/>
      <c r="B51" s="24" t="s">
        <v>53</v>
      </c>
      <c r="C51" s="25">
        <f>SUM(C47:C50)</f>
        <v>19890.325999999997</v>
      </c>
    </row>
    <row r="52" spans="1:3" ht="31.2">
      <c r="A52" s="14"/>
      <c r="B52" s="32" t="s">
        <v>54</v>
      </c>
      <c r="C52" s="22"/>
    </row>
    <row r="53" spans="1:3">
      <c r="A53" s="14" t="s">
        <v>55</v>
      </c>
      <c r="B53" s="23" t="s">
        <v>56</v>
      </c>
      <c r="C53" s="22">
        <v>3081.2490000000003</v>
      </c>
    </row>
    <row r="54" spans="1:3">
      <c r="A54" s="26" t="s">
        <v>57</v>
      </c>
      <c r="B54" s="23" t="s">
        <v>58</v>
      </c>
      <c r="C54" s="22">
        <v>2727.0039999999999</v>
      </c>
    </row>
    <row r="55" spans="1:3">
      <c r="A55" s="26" t="s">
        <v>59</v>
      </c>
      <c r="B55" s="23" t="s">
        <v>60</v>
      </c>
      <c r="C55" s="22">
        <v>2543.6760000000004</v>
      </c>
    </row>
    <row r="56" spans="1:3">
      <c r="A56" s="26" t="s">
        <v>61</v>
      </c>
      <c r="B56" s="23" t="s">
        <v>62</v>
      </c>
      <c r="C56" s="22">
        <v>1302.44</v>
      </c>
    </row>
    <row r="57" spans="1:3">
      <c r="A57" s="26" t="s">
        <v>63</v>
      </c>
      <c r="B57" s="23" t="s">
        <v>64</v>
      </c>
      <c r="C57" s="22">
        <v>5382.1679999999997</v>
      </c>
    </row>
    <row r="58" spans="1:3">
      <c r="A58" s="26" t="s">
        <v>65</v>
      </c>
      <c r="B58" s="23" t="s">
        <v>66</v>
      </c>
      <c r="C58" s="22">
        <v>6776.2170000000006</v>
      </c>
    </row>
    <row r="59" spans="1:3" ht="31.2">
      <c r="A59" s="14" t="s">
        <v>67</v>
      </c>
      <c r="B59" s="23" t="s">
        <v>68</v>
      </c>
      <c r="C59" s="22">
        <v>1814.3999999999999</v>
      </c>
    </row>
    <row r="60" spans="1:3" ht="31.2">
      <c r="A60" s="14" t="s">
        <v>69</v>
      </c>
      <c r="B60" s="23" t="s">
        <v>70</v>
      </c>
      <c r="C60" s="22">
        <v>351.09</v>
      </c>
    </row>
    <row r="61" spans="1:3" ht="31.2">
      <c r="A61" s="14" t="s">
        <v>71</v>
      </c>
      <c r="B61" s="23" t="s">
        <v>72</v>
      </c>
      <c r="C61" s="22">
        <v>3673.2150000000001</v>
      </c>
    </row>
    <row r="62" spans="1:3">
      <c r="A62" s="14" t="s">
        <v>73</v>
      </c>
      <c r="B62" s="23" t="s">
        <v>74</v>
      </c>
      <c r="C62" s="22">
        <v>5820.6639999999998</v>
      </c>
    </row>
    <row r="63" spans="1:3">
      <c r="A63" s="14"/>
      <c r="B63" s="24" t="s">
        <v>75</v>
      </c>
      <c r="C63" s="25">
        <f>SUM(C53:C62)</f>
        <v>33472.123</v>
      </c>
    </row>
    <row r="64" spans="1:3" ht="31.2">
      <c r="A64" s="14"/>
      <c r="B64" s="32" t="s">
        <v>76</v>
      </c>
      <c r="C64" s="22"/>
    </row>
    <row r="65" spans="1:3">
      <c r="A65" s="47" t="s">
        <v>77</v>
      </c>
      <c r="B65" s="21" t="s">
        <v>78</v>
      </c>
      <c r="C65" s="22">
        <v>8825.0400000000009</v>
      </c>
    </row>
    <row r="66" spans="1:3">
      <c r="A66" s="47" t="s">
        <v>79</v>
      </c>
      <c r="B66" s="21" t="s">
        <v>80</v>
      </c>
      <c r="C66" s="22">
        <v>6524.7</v>
      </c>
    </row>
    <row r="67" spans="1:3">
      <c r="A67" s="47" t="s">
        <v>81</v>
      </c>
      <c r="B67" s="21" t="s">
        <v>82</v>
      </c>
      <c r="C67" s="22">
        <v>3607.5</v>
      </c>
    </row>
    <row r="68" spans="1:3">
      <c r="A68" s="47" t="s">
        <v>83</v>
      </c>
      <c r="B68" s="21" t="s">
        <v>84</v>
      </c>
      <c r="C68" s="22">
        <v>495.3</v>
      </c>
    </row>
    <row r="69" spans="1:3">
      <c r="A69" s="47" t="s">
        <v>85</v>
      </c>
      <c r="B69" s="21" t="s">
        <v>86</v>
      </c>
      <c r="C69" s="22">
        <v>5612.04</v>
      </c>
    </row>
    <row r="70" spans="1:3" ht="31.2">
      <c r="A70" s="47" t="s">
        <v>164</v>
      </c>
      <c r="B70" s="23" t="s">
        <v>87</v>
      </c>
      <c r="C70" s="22">
        <v>474.46</v>
      </c>
    </row>
    <row r="71" spans="1:3">
      <c r="A71" s="14"/>
      <c r="B71" s="24" t="s">
        <v>88</v>
      </c>
      <c r="C71" s="25">
        <f>SUM(C65:C70)</f>
        <v>25539.040000000001</v>
      </c>
    </row>
    <row r="72" spans="1:3">
      <c r="A72" s="14"/>
      <c r="B72" s="32" t="s">
        <v>89</v>
      </c>
      <c r="C72" s="22"/>
    </row>
    <row r="73" spans="1:3" s="19" customFormat="1">
      <c r="A73" s="47" t="s">
        <v>90</v>
      </c>
      <c r="B73" s="21" t="s">
        <v>91</v>
      </c>
      <c r="C73" s="27">
        <v>6203.4239999999991</v>
      </c>
    </row>
    <row r="74" spans="1:3" ht="46.8">
      <c r="A74" s="14" t="s">
        <v>92</v>
      </c>
      <c r="B74" s="23" t="s">
        <v>93</v>
      </c>
      <c r="C74" s="22">
        <v>1271.616</v>
      </c>
    </row>
    <row r="75" spans="1:3" ht="46.8">
      <c r="A75" s="14" t="s">
        <v>94</v>
      </c>
      <c r="B75" s="23" t="s">
        <v>95</v>
      </c>
      <c r="C75" s="22">
        <v>3763.2959999999998</v>
      </c>
    </row>
    <row r="76" spans="1:3">
      <c r="A76" s="14" t="s">
        <v>96</v>
      </c>
      <c r="B76" s="23" t="s">
        <v>97</v>
      </c>
      <c r="C76" s="22">
        <v>1130.67</v>
      </c>
    </row>
    <row r="77" spans="1:3" ht="31.2">
      <c r="A77" s="14" t="s">
        <v>98</v>
      </c>
      <c r="B77" s="23" t="s">
        <v>99</v>
      </c>
      <c r="C77" s="22">
        <v>6312.2559999999994</v>
      </c>
    </row>
    <row r="78" spans="1:3">
      <c r="A78" s="14"/>
      <c r="B78" s="24" t="s">
        <v>100</v>
      </c>
      <c r="C78" s="25">
        <f>SUM(C73:C77)</f>
        <v>18681.261999999999</v>
      </c>
    </row>
    <row r="79" spans="1:3" ht="31.2">
      <c r="A79" s="28"/>
      <c r="B79" s="24" t="s">
        <v>161</v>
      </c>
      <c r="C79" s="22">
        <v>7011.0719999999983</v>
      </c>
    </row>
    <row r="80" spans="1:3" ht="26.25" customHeight="1">
      <c r="A80" s="14" t="s">
        <v>101</v>
      </c>
      <c r="B80" s="23" t="s">
        <v>102</v>
      </c>
      <c r="C80" s="22">
        <v>1958.9760000000006</v>
      </c>
    </row>
    <row r="81" spans="1:3">
      <c r="A81" s="28"/>
      <c r="B81" s="24" t="s">
        <v>103</v>
      </c>
      <c r="C81" s="25">
        <f>SUM(C79:C80)</f>
        <v>8970.0479999999989</v>
      </c>
    </row>
    <row r="82" spans="1:3" ht="26.25" customHeight="1">
      <c r="A82" s="28"/>
      <c r="B82" s="24" t="s">
        <v>162</v>
      </c>
      <c r="C82" s="22">
        <v>1108.4159999999999</v>
      </c>
    </row>
    <row r="83" spans="1:3">
      <c r="A83" s="28"/>
      <c r="B83" s="24" t="s">
        <v>163</v>
      </c>
      <c r="C83" s="22">
        <v>1087.3319999999999</v>
      </c>
    </row>
    <row r="84" spans="1:3">
      <c r="A84" s="28"/>
      <c r="B84" s="24"/>
      <c r="C84" s="25">
        <f>SUM(C82:C83)</f>
        <v>2195.7479999999996</v>
      </c>
    </row>
    <row r="85" spans="1:3">
      <c r="A85" s="28"/>
      <c r="B85" s="24" t="s">
        <v>104</v>
      </c>
      <c r="C85" s="22"/>
    </row>
    <row r="86" spans="1:3" ht="25.5" customHeight="1">
      <c r="A86" s="14" t="s">
        <v>105</v>
      </c>
      <c r="B86" s="23" t="s">
        <v>106</v>
      </c>
      <c r="C86" s="22">
        <v>4800.12</v>
      </c>
    </row>
    <row r="87" spans="1:3" ht="24.75" customHeight="1">
      <c r="A87" s="14" t="s">
        <v>107</v>
      </c>
      <c r="B87" s="23" t="s">
        <v>108</v>
      </c>
      <c r="C87" s="22">
        <v>3616.9800000000005</v>
      </c>
    </row>
    <row r="88" spans="1:3" ht="49.5" customHeight="1">
      <c r="A88" s="14"/>
      <c r="B88" s="23" t="s">
        <v>109</v>
      </c>
      <c r="C88" s="22">
        <v>3521.579999999999</v>
      </c>
    </row>
    <row r="89" spans="1:3" ht="51" customHeight="1">
      <c r="A89" s="14"/>
      <c r="B89" s="23" t="s">
        <v>110</v>
      </c>
      <c r="C89" s="22">
        <v>3521.579999999999</v>
      </c>
    </row>
    <row r="90" spans="1:3" ht="62.25" customHeight="1">
      <c r="A90" s="14"/>
      <c r="B90" s="23" t="s">
        <v>111</v>
      </c>
      <c r="C90" s="22">
        <v>7043.159999999998</v>
      </c>
    </row>
    <row r="91" spans="1:3">
      <c r="A91" s="14"/>
      <c r="B91" s="24" t="s">
        <v>112</v>
      </c>
      <c r="C91" s="25">
        <f>SUM(C86:C90)</f>
        <v>22503.42</v>
      </c>
    </row>
    <row r="92" spans="1:3">
      <c r="A92" s="14"/>
      <c r="B92" s="32" t="s">
        <v>113</v>
      </c>
      <c r="C92" s="22"/>
    </row>
    <row r="93" spans="1:3" ht="31.2">
      <c r="A93" s="14" t="s">
        <v>114</v>
      </c>
      <c r="B93" s="24" t="s">
        <v>115</v>
      </c>
      <c r="C93" s="22"/>
    </row>
    <row r="94" spans="1:3" ht="27.75" customHeight="1">
      <c r="A94" s="29"/>
      <c r="B94" s="30" t="s">
        <v>116</v>
      </c>
      <c r="C94" s="22">
        <v>402.16</v>
      </c>
    </row>
    <row r="95" spans="1:3">
      <c r="A95" s="14" t="s">
        <v>117</v>
      </c>
      <c r="B95" s="24" t="s">
        <v>118</v>
      </c>
      <c r="C95" s="22"/>
    </row>
    <row r="96" spans="1:3" ht="26.25" customHeight="1">
      <c r="A96" s="14"/>
      <c r="B96" s="30" t="s">
        <v>119</v>
      </c>
      <c r="C96" s="22">
        <v>0</v>
      </c>
    </row>
    <row r="97" spans="1:6" ht="26.25" customHeight="1">
      <c r="A97" s="14"/>
      <c r="B97" s="30" t="s">
        <v>120</v>
      </c>
      <c r="C97" s="22">
        <v>996.96</v>
      </c>
    </row>
    <row r="98" spans="1:6" ht="26.25" customHeight="1">
      <c r="A98" s="14"/>
      <c r="B98" s="30" t="s">
        <v>121</v>
      </c>
      <c r="C98" s="22">
        <v>21.965000000000003</v>
      </c>
    </row>
    <row r="99" spans="1:6" ht="33.75" customHeight="1">
      <c r="A99" s="14"/>
      <c r="B99" s="30" t="s">
        <v>122</v>
      </c>
      <c r="C99" s="22">
        <v>996.96</v>
      </c>
    </row>
    <row r="100" spans="1:6" ht="26.25" customHeight="1">
      <c r="A100" s="29"/>
      <c r="B100" s="30" t="s">
        <v>123</v>
      </c>
      <c r="C100" s="22">
        <v>21.965000000000003</v>
      </c>
    </row>
    <row r="101" spans="1:6" ht="31.2">
      <c r="A101" s="14"/>
      <c r="B101" s="24" t="s">
        <v>124</v>
      </c>
      <c r="C101" s="22"/>
    </row>
    <row r="102" spans="1:6">
      <c r="A102" s="29"/>
      <c r="B102" s="23" t="s">
        <v>125</v>
      </c>
      <c r="C102" s="22">
        <v>186.42000000000002</v>
      </c>
    </row>
    <row r="103" spans="1:6">
      <c r="A103" s="29"/>
      <c r="B103" s="21" t="s">
        <v>126</v>
      </c>
      <c r="C103" s="22">
        <v>795.58</v>
      </c>
    </row>
    <row r="104" spans="1:6">
      <c r="A104" s="29"/>
      <c r="B104" s="21" t="s">
        <v>127</v>
      </c>
      <c r="C104" s="22">
        <v>321.33</v>
      </c>
    </row>
    <row r="105" spans="1:6">
      <c r="A105" s="29"/>
      <c r="B105" s="31" t="s">
        <v>128</v>
      </c>
      <c r="C105" s="22">
        <v>633.67499999999995</v>
      </c>
    </row>
    <row r="106" spans="1:6">
      <c r="A106" s="29"/>
      <c r="B106" s="31" t="s">
        <v>129</v>
      </c>
      <c r="C106" s="22">
        <v>244.4</v>
      </c>
    </row>
    <row r="107" spans="1:6">
      <c r="A107" s="14"/>
      <c r="B107" s="21" t="s">
        <v>130</v>
      </c>
      <c r="C107" s="22">
        <v>361.16</v>
      </c>
    </row>
    <row r="108" spans="1:6">
      <c r="A108" s="14"/>
      <c r="B108" s="31" t="s">
        <v>131</v>
      </c>
      <c r="C108" s="22">
        <v>49.437600000000003</v>
      </c>
    </row>
    <row r="109" spans="1:6">
      <c r="A109" s="10"/>
      <c r="B109" s="24" t="s">
        <v>132</v>
      </c>
      <c r="C109" s="25">
        <f>SUM(C93:C108)</f>
        <v>5032.0126</v>
      </c>
    </row>
    <row r="110" spans="1:6">
      <c r="A110" s="14"/>
      <c r="B110" s="32" t="s">
        <v>165</v>
      </c>
      <c r="C110" s="25">
        <v>26566.464000000004</v>
      </c>
    </row>
    <row r="111" spans="1:6">
      <c r="A111" s="14"/>
      <c r="B111" s="24" t="s">
        <v>133</v>
      </c>
      <c r="C111" s="25">
        <f>C51+C63+C71+C78+C81+C84+C91+C109+C110</f>
        <v>162850.4436</v>
      </c>
    </row>
    <row r="112" spans="1:6" s="37" customFormat="1">
      <c r="A112" s="48"/>
      <c r="B112" s="33" t="s">
        <v>157</v>
      </c>
      <c r="C112" s="34">
        <v>136784.64000000001</v>
      </c>
      <c r="D112" s="35"/>
      <c r="E112" s="36"/>
      <c r="F112" s="36"/>
    </row>
    <row r="113" spans="1:6" s="16" customFormat="1">
      <c r="A113" s="48"/>
      <c r="B113" s="33" t="s">
        <v>158</v>
      </c>
      <c r="C113" s="34">
        <v>148962.79</v>
      </c>
      <c r="D113" s="35"/>
      <c r="E113" s="35"/>
      <c r="F113" s="35"/>
    </row>
    <row r="114" spans="1:6" s="16" customFormat="1">
      <c r="A114" s="48"/>
      <c r="B114" s="33" t="s">
        <v>166</v>
      </c>
      <c r="C114" s="34">
        <v>4028.59</v>
      </c>
      <c r="D114" s="35"/>
      <c r="E114" s="35"/>
      <c r="F114" s="35"/>
    </row>
    <row r="115" spans="1:6" s="16" customFormat="1">
      <c r="A115" s="48"/>
      <c r="B115" s="33" t="s">
        <v>160</v>
      </c>
      <c r="C115" s="34">
        <f>C113-C111+C114</f>
        <v>-9859.0635999999904</v>
      </c>
      <c r="D115" s="36"/>
      <c r="E115" s="36"/>
      <c r="F115" s="36"/>
    </row>
    <row r="116" spans="1:6" s="16" customFormat="1">
      <c r="A116" s="48"/>
      <c r="B116" s="33" t="s">
        <v>159</v>
      </c>
      <c r="C116" s="34">
        <f>C45+C115</f>
        <v>-115735.91699999999</v>
      </c>
      <c r="D116" s="36"/>
      <c r="E116" s="36"/>
      <c r="F116" s="36"/>
    </row>
    <row r="117" spans="1:6" s="20" customFormat="1">
      <c r="A117" s="53"/>
      <c r="B117" s="53"/>
      <c r="C117" s="38"/>
    </row>
    <row r="118" spans="1:6" s="20" customFormat="1">
      <c r="A118" s="53"/>
      <c r="B118" s="53"/>
      <c r="C118" s="38"/>
    </row>
    <row r="119" spans="1:6" s="20" customFormat="1">
      <c r="A119" s="53"/>
      <c r="B119" s="53"/>
      <c r="C119" s="38"/>
    </row>
    <row r="120" spans="1:6" hidden="1">
      <c r="B120" s="5" t="s">
        <v>134</v>
      </c>
    </row>
    <row r="121" spans="1:6" ht="13.5" hidden="1" customHeight="1">
      <c r="A121" s="49"/>
      <c r="B121" s="39" t="s">
        <v>135</v>
      </c>
    </row>
    <row r="122" spans="1:6" ht="12.75" hidden="1" customHeight="1">
      <c r="A122" s="50">
        <v>1</v>
      </c>
      <c r="B122" s="40" t="s">
        <v>136</v>
      </c>
    </row>
    <row r="123" spans="1:6" ht="12.75" hidden="1" customHeight="1">
      <c r="A123" s="51">
        <f>A122+1</f>
        <v>2</v>
      </c>
      <c r="B123" s="41" t="s">
        <v>137</v>
      </c>
    </row>
    <row r="124" spans="1:6" ht="12.75" hidden="1" customHeight="1">
      <c r="A124" s="51">
        <f t="shared" ref="A124:A135" si="0">A123+1</f>
        <v>3</v>
      </c>
      <c r="B124" s="41" t="s">
        <v>138</v>
      </c>
    </row>
    <row r="125" spans="1:6" ht="12.75" hidden="1" customHeight="1">
      <c r="A125" s="51">
        <f t="shared" si="0"/>
        <v>4</v>
      </c>
      <c r="B125" s="41" t="s">
        <v>139</v>
      </c>
    </row>
    <row r="126" spans="1:6" ht="12.75" hidden="1" customHeight="1">
      <c r="A126" s="51">
        <f t="shared" si="0"/>
        <v>5</v>
      </c>
      <c r="B126" s="41" t="s">
        <v>140</v>
      </c>
    </row>
    <row r="127" spans="1:6" ht="12.75" hidden="1" customHeight="1">
      <c r="A127" s="51">
        <f t="shared" si="0"/>
        <v>6</v>
      </c>
      <c r="B127" s="41" t="s">
        <v>141</v>
      </c>
    </row>
    <row r="128" spans="1:6" ht="26.25" hidden="1" customHeight="1">
      <c r="A128" s="51">
        <f t="shared" si="0"/>
        <v>7</v>
      </c>
      <c r="B128" s="41" t="s">
        <v>142</v>
      </c>
    </row>
    <row r="129" spans="1:2" ht="12.75" hidden="1" customHeight="1">
      <c r="A129" s="51">
        <f t="shared" si="0"/>
        <v>8</v>
      </c>
      <c r="B129" s="41" t="s">
        <v>143</v>
      </c>
    </row>
    <row r="130" spans="1:2" ht="12.75" hidden="1" customHeight="1">
      <c r="A130" s="51">
        <f t="shared" si="0"/>
        <v>9</v>
      </c>
      <c r="B130" s="41" t="s">
        <v>144</v>
      </c>
    </row>
    <row r="131" spans="1:2" ht="12.75" hidden="1" customHeight="1">
      <c r="A131" s="51">
        <f t="shared" si="0"/>
        <v>10</v>
      </c>
      <c r="B131" s="41" t="s">
        <v>145</v>
      </c>
    </row>
    <row r="132" spans="1:2" ht="12.75" hidden="1" customHeight="1">
      <c r="A132" s="51">
        <f t="shared" si="0"/>
        <v>11</v>
      </c>
      <c r="B132" s="41" t="s">
        <v>146</v>
      </c>
    </row>
    <row r="133" spans="1:2" ht="12.75" hidden="1" customHeight="1">
      <c r="A133" s="51">
        <f t="shared" si="0"/>
        <v>12</v>
      </c>
      <c r="B133" s="41" t="s">
        <v>147</v>
      </c>
    </row>
    <row r="134" spans="1:2" ht="12.75" hidden="1" customHeight="1">
      <c r="A134" s="51">
        <f t="shared" si="0"/>
        <v>13</v>
      </c>
      <c r="B134" s="41" t="s">
        <v>148</v>
      </c>
    </row>
    <row r="135" spans="1:2" ht="12.75" hidden="1" customHeight="1">
      <c r="A135" s="51">
        <f t="shared" si="0"/>
        <v>14</v>
      </c>
      <c r="B135" s="42" t="s">
        <v>149</v>
      </c>
    </row>
    <row r="136" spans="1:2" ht="12.75" hidden="1" customHeight="1">
      <c r="A136" s="51"/>
      <c r="B136" s="41" t="s">
        <v>150</v>
      </c>
    </row>
    <row r="137" spans="1:2" ht="12.75" hidden="1" customHeight="1">
      <c r="A137" s="51"/>
      <c r="B137" s="42" t="s">
        <v>151</v>
      </c>
    </row>
    <row r="138" spans="1:2" ht="13.5" hidden="1" customHeight="1">
      <c r="A138" s="52"/>
      <c r="B138" s="43" t="s">
        <v>152</v>
      </c>
    </row>
    <row r="139" spans="1:2" hidden="1"/>
    <row r="140" spans="1:2" hidden="1"/>
    <row r="143" spans="1:2" ht="12.75" hidden="1" customHeight="1">
      <c r="A143" s="51">
        <f>A142+1</f>
        <v>1</v>
      </c>
      <c r="B143" s="41" t="s">
        <v>137</v>
      </c>
    </row>
    <row r="144" spans="1:2" ht="12.75" hidden="1" customHeight="1">
      <c r="A144" s="51">
        <f t="shared" ref="A144:A155" si="1">A143+1</f>
        <v>2</v>
      </c>
      <c r="B144" s="41" t="s">
        <v>138</v>
      </c>
    </row>
    <row r="145" spans="1:2" ht="12.75" hidden="1" customHeight="1">
      <c r="A145" s="51">
        <f t="shared" si="1"/>
        <v>3</v>
      </c>
      <c r="B145" s="41" t="s">
        <v>139</v>
      </c>
    </row>
    <row r="146" spans="1:2" ht="12.75" hidden="1" customHeight="1">
      <c r="A146" s="51">
        <f t="shared" si="1"/>
        <v>4</v>
      </c>
      <c r="B146" s="41" t="s">
        <v>140</v>
      </c>
    </row>
    <row r="147" spans="1:2" ht="12.75" hidden="1" customHeight="1">
      <c r="A147" s="51">
        <f t="shared" si="1"/>
        <v>5</v>
      </c>
      <c r="B147" s="41" t="s">
        <v>141</v>
      </c>
    </row>
    <row r="148" spans="1:2" ht="26.25" hidden="1" customHeight="1">
      <c r="A148" s="51">
        <f t="shared" si="1"/>
        <v>6</v>
      </c>
      <c r="B148" s="41" t="s">
        <v>142</v>
      </c>
    </row>
    <row r="149" spans="1:2" ht="12.75" hidden="1" customHeight="1">
      <c r="A149" s="51">
        <f t="shared" si="1"/>
        <v>7</v>
      </c>
      <c r="B149" s="41" t="s">
        <v>143</v>
      </c>
    </row>
    <row r="150" spans="1:2" ht="12.75" hidden="1" customHeight="1">
      <c r="A150" s="51">
        <f t="shared" si="1"/>
        <v>8</v>
      </c>
      <c r="B150" s="41" t="s">
        <v>144</v>
      </c>
    </row>
    <row r="151" spans="1:2" ht="12.75" hidden="1" customHeight="1">
      <c r="A151" s="51">
        <f t="shared" si="1"/>
        <v>9</v>
      </c>
      <c r="B151" s="41" t="s">
        <v>145</v>
      </c>
    </row>
    <row r="152" spans="1:2" ht="12.75" hidden="1" customHeight="1">
      <c r="A152" s="51">
        <f t="shared" si="1"/>
        <v>10</v>
      </c>
      <c r="B152" s="41" t="s">
        <v>146</v>
      </c>
    </row>
    <row r="153" spans="1:2" ht="12.75" hidden="1" customHeight="1">
      <c r="A153" s="51">
        <f t="shared" si="1"/>
        <v>11</v>
      </c>
      <c r="B153" s="41" t="s">
        <v>147</v>
      </c>
    </row>
    <row r="154" spans="1:2" ht="12.75" hidden="1" customHeight="1">
      <c r="A154" s="51">
        <f t="shared" si="1"/>
        <v>12</v>
      </c>
      <c r="B154" s="41" t="s">
        <v>148</v>
      </c>
    </row>
    <row r="155" spans="1:2" ht="12.75" hidden="1" customHeight="1">
      <c r="A155" s="51">
        <f t="shared" si="1"/>
        <v>13</v>
      </c>
      <c r="B155" s="42" t="s">
        <v>149</v>
      </c>
    </row>
    <row r="156" spans="1:2" ht="12.75" hidden="1" customHeight="1">
      <c r="A156" s="51"/>
      <c r="B156" s="41" t="s">
        <v>150</v>
      </c>
    </row>
    <row r="157" spans="1:2" ht="12.75" hidden="1" customHeight="1">
      <c r="A157" s="51"/>
      <c r="B157" s="42" t="s">
        <v>151</v>
      </c>
    </row>
    <row r="158" spans="1:2" ht="13.5" hidden="1" customHeight="1" thickBot="1">
      <c r="A158" s="52"/>
      <c r="B158" s="43" t="s">
        <v>152</v>
      </c>
    </row>
    <row r="159" spans="1:2" hidden="1"/>
    <row r="160" spans="1:2" hidden="1"/>
  </sheetData>
  <mergeCells count="7">
    <mergeCell ref="A119:B119"/>
    <mergeCell ref="A117:B117"/>
    <mergeCell ref="A118:B118"/>
    <mergeCell ref="A40:B40"/>
    <mergeCell ref="A41:B41"/>
    <mergeCell ref="A42:B42"/>
    <mergeCell ref="A43:B43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2023-01-18T03:10:08Z</dcterms:created>
  <dcterms:modified xsi:type="dcterms:W3CDTF">2023-02-21T09:06:13Z</dcterms:modified>
</cp:coreProperties>
</file>