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06" i="1"/>
  <c r="C105"/>
  <c r="A111"/>
  <c r="A112"/>
  <c r="A113"/>
  <c r="A114"/>
  <c r="A115"/>
  <c r="A116"/>
  <c r="A117"/>
  <c r="A118"/>
  <c r="A119"/>
  <c r="A120"/>
  <c r="A121"/>
  <c r="A122"/>
  <c r="A123"/>
  <c r="C100"/>
  <c r="C84"/>
  <c r="C77"/>
  <c r="C74"/>
  <c r="C71"/>
  <c r="C64"/>
  <c r="C56"/>
  <c r="C44"/>
  <c r="B12"/>
  <c r="C102"/>
</calcChain>
</file>

<file path=xl/sharedStrings.xml><?xml version="1.0" encoding="utf-8"?>
<sst xmlns="http://schemas.openxmlformats.org/spreadsheetml/2006/main" count="153" uniqueCount="153">
  <si>
    <t>на согласование</t>
  </si>
  <si>
    <t xml:space="preserve">Затраты на управление, содержание и текущий ремонт общедомового оборудования </t>
  </si>
  <si>
    <t>многоквартирных жилых домов, обслуживаемых ООО "ЖЭК №6"</t>
  </si>
  <si>
    <t>ул.Монтажников, 17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</si>
  <si>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</si>
  <si>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</si>
  <si>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</si>
  <si>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</si>
  <si>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</si>
  <si>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</si>
  <si>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</si>
  <si>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</si>
  <si>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</si>
  <si>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</si>
  <si>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</si>
  <si>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</si>
  <si>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</si>
  <si>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</si>
  <si>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</si>
  <si>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з</t>
  </si>
  <si>
    <t>Площадь чердаков</t>
  </si>
  <si>
    <t>и</t>
  </si>
  <si>
    <t>Площадь подвала</t>
  </si>
  <si>
    <t>к</t>
  </si>
  <si>
    <t>Площадь  кровли (очистка от снега,бивание сосулей)</t>
  </si>
  <si>
    <t>л</t>
  </si>
  <si>
    <t>Площадь придомовой территории (ручная уборка летом)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</si>
  <si>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</si>
  <si>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</si>
  <si>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</si>
  <si>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</si>
  <si>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</si>
  <si>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</si>
  <si>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п</t>
  </si>
  <si>
    <t>Площадь газонов</t>
  </si>
  <si>
    <t>и текущему ремонту общего имущества в многоквартирном доме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</si>
  <si>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</si>
  <si>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</si>
  <si>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</si>
  <si>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</si>
  <si>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</si>
  <si>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</si>
  <si>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</si>
  <si>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Мытье окон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</si>
  <si>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</si>
  <si>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</si>
  <si>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</si>
  <si>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</si>
  <si>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</si>
  <si>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</si>
  <si>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</si>
  <si>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</si>
  <si>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</si>
  <si>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</si>
  <si>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</si>
  <si>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более 2-х см при снегопаде</t>
  </si>
  <si>
    <t xml:space="preserve"> 2.6 </t>
  </si>
  <si>
    <t xml:space="preserve">Подметание снега толщиной до 2-х см 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</si>
  <si>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</si>
  <si>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</si>
  <si>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</si>
  <si>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</si>
  <si>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</si>
  <si>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</si>
  <si>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</si>
  <si>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</si>
  <si>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</si>
  <si>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</si>
  <si>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</si>
  <si>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</si>
  <si>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</si>
  <si>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</si>
  <si>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</si>
  <si>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</si>
  <si>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</si>
  <si>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</si>
  <si>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</si>
  <si>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</si>
  <si>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 xml:space="preserve"> 3.11</t>
  </si>
  <si>
    <t>Замена ламп освещения подъездов, подвалов, внутриквартального</t>
  </si>
  <si>
    <t xml:space="preserve">            ИТОГО по п. 3 :</t>
  </si>
  <si>
    <t xml:space="preserve">   4. Проведение технических осмотров и мелкий ремонт</t>
  </si>
  <si>
    <t xml:space="preserve"> 4.1</t>
  </si>
  <si>
    <t>Проведение тех. осмотров и устран. неисправн. систем ЦО.</t>
  </si>
  <si>
    <t>4.1.</t>
  </si>
  <si>
    <t>Проведение технических осмотров и устранение незначительных неисправностей констр.элементов и систем вентиляции. Прочистка в пределах доступности.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</si>
  <si>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</si>
  <si>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</si>
  <si>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4.4.</t>
  </si>
  <si>
    <t>Ершение канализационного лежака, выпуска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</si>
  <si>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</si>
  <si>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</si>
  <si>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 xml:space="preserve"> 5.1</t>
  </si>
  <si>
    <t>Диспетчерское обслуживание</t>
  </si>
  <si>
    <t xml:space="preserve">            ИТОГО по п. 5 :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</si>
  <si>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</si>
  <si>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</si>
  <si>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</si>
  <si>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</si>
  <si>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</si>
  <si>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энергоснабжающейорганизации (тепло)</t>
  </si>
  <si>
    <t>Снятие и запись показаний, обработка информации и занесение в компьютер, передача данных энергоснабжающейорганизации (вода)</t>
  </si>
  <si>
    <t>Снятие и запись показаний, обработка информации и занесение в компьютер, передача данных энергоснабжающейорганизации (электроэнергия)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</si>
  <si>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</si>
  <si>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</si>
  <si>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</si>
  <si>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(непредвиденные работы</t>
  </si>
  <si>
    <t>замена энергосберегающего патрона на лестничной клетке</t>
  </si>
  <si>
    <t xml:space="preserve">смена вставки плавкой </t>
  </si>
  <si>
    <t>9.2.</t>
  </si>
  <si>
    <t>Текущий ремонт систем водоснабжения и водоотведения (непредвиденные работы</t>
  </si>
  <si>
    <t>смена вентиля Ду 15 мм  на стояке отопления  с отжигом кв.6,8</t>
  </si>
  <si>
    <t>уплотнение соединений силиконовым герметиком, сантехническим льном  кв.6,8</t>
  </si>
  <si>
    <t>смена пакетного выключателя ПВ-25</t>
  </si>
  <si>
    <t>смена предохранителя</t>
  </si>
  <si>
    <t xml:space="preserve"> 9.3</t>
  </si>
  <si>
    <t>Текущий ремонт систем конструкт.элементов) (непредвиденные работы</t>
  </si>
  <si>
    <t>очистка козырьков от снега</t>
  </si>
  <si>
    <t>погрузка и развоз дресвы на МКД в мешках</t>
  </si>
  <si>
    <t xml:space="preserve">установка контейнера - сетку для раздельного сбора мусора </t>
  </si>
  <si>
    <t>укрепление дверной коробки</t>
  </si>
  <si>
    <t>открытие продухов</t>
  </si>
  <si>
    <t xml:space="preserve">            ИТОГО по п. 9 :</t>
  </si>
  <si>
    <t xml:space="preserve">   Сумма затрат по дому :</t>
  </si>
  <si>
    <t>Содержание мест общего пользования</t>
  </si>
  <si>
    <t>Сбор, вывоз и захоронение мусора</t>
  </si>
  <si>
    <t>Очистка чердаков, кровель, подвалов от мусора</t>
  </si>
  <si>
    <t>Очистка кровель, козырьков от снега, сбивание сосулей</t>
  </si>
  <si>
    <t>Содержание, уборка придомовой территрии</t>
  </si>
  <si>
    <t>Подготовка дома к сезонной эксплуатации</t>
  </si>
  <si>
    <t>Проведение техосмотров оборудования, конструктивных элементов, устранение мелких неисправностей</t>
  </si>
  <si>
    <t>Аварийное обслуживание</t>
  </si>
  <si>
    <t>Содержание диспетчерской службы</t>
  </si>
  <si>
    <t>Дератизация и дезинсекция</t>
  </si>
  <si>
    <t>Обслуживание общедомовых приборов учета</t>
  </si>
  <si>
    <t>Непредвиденные ремонтные работы</t>
  </si>
  <si>
    <t>Управленческие расходы</t>
  </si>
  <si>
    <t>Итого затрат на 2015 год</t>
  </si>
  <si>
    <t>Общая площадь</t>
  </si>
  <si>
    <t>Тариф на 1 м2 экономически-обоснованный</t>
  </si>
  <si>
    <t>Тариф на 1 м2 утвержденный</t>
  </si>
  <si>
    <t>по управлению и обслуживанию</t>
  </si>
  <si>
    <t>МКД по ул.Монтажников 17</t>
  </si>
  <si>
    <t xml:space="preserve">Отчет за 2022 г </t>
  </si>
  <si>
    <t>Результат на 01.01.2022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</si>
  <si>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</si>
  <si>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</si>
  <si>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</si>
  <si>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2022 год "+" - экономия "-" - перерасход</t>
  </si>
  <si>
    <t>5.Аварийное обслуживание внутридомового инжен.сантехнич. и эл.технического оборудования</t>
  </si>
  <si>
    <t>6.Дератизация</t>
  </si>
  <si>
    <t>7.Дезинсекция</t>
  </si>
  <si>
    <t>10.Управление многоквартирным домом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</si>
</sst>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4" fillId="0" borderId="1" xfId="0" applyFont="1" applyFill="1" applyBorder="1" applyAlignment="1">
      <alignment wrapText="1"/>
    </xf>
    <xf numFmtId="2" fontId="5" fillId="0" borderId="1" xfId="0" applyNumberFormat="1" applyFont="1" applyFill="1" applyBorder="1" applyAlignment="1"/>
    <xf numFmtId="0" fontId="2" fillId="0" borderId="1" xfId="0" applyFont="1" applyBorder="1" applyAlignment="1">
      <alignment vertical="top" wrapText="1"/>
    </xf>
    <xf numFmtId="0" fontId="2" fillId="0" borderId="0" xfId="0" applyFont="1" applyFill="1" applyAlignment="1">
      <alignment wrapText="1"/>
    </xf>
    <xf numFmtId="2" fontId="2" fillId="0" borderId="0" xfId="0" applyNumberFormat="1" applyFont="1" applyFill="1" applyAlignment="1">
      <alignment wrapText="1"/>
    </xf>
    <xf numFmtId="0" fontId="5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wrapText="1"/>
    </xf>
    <xf numFmtId="16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2" fontId="2" fillId="0" borderId="1" xfId="0" applyNumberFormat="1" applyFont="1" applyBorder="1"/>
    <xf numFmtId="0" fontId="2" fillId="0" borderId="0" xfId="0" applyFont="1"/>
    <xf numFmtId="0" fontId="5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5" fillId="0" borderId="1" xfId="1" applyFont="1" applyBorder="1"/>
    <xf numFmtId="2" fontId="5" fillId="0" borderId="1" xfId="2" applyNumberFormat="1" applyFont="1" applyFill="1" applyBorder="1" applyAlignment="1"/>
    <xf numFmtId="2" fontId="2" fillId="0" borderId="0" xfId="1" applyNumberFormat="1" applyFont="1"/>
    <xf numFmtId="0" fontId="2" fillId="0" borderId="0" xfId="1" applyFont="1"/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2" fontId="5" fillId="0" borderId="1" xfId="2" applyNumberFormat="1" applyFont="1" applyBorder="1" applyAlignment="1"/>
    <xf numFmtId="2" fontId="2" fillId="0" borderId="0" xfId="0" applyNumberFormat="1" applyFont="1" applyFill="1" applyBorder="1" applyAlignment="1">
      <alignment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0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8"/>
  <sheetViews>
    <sheetView tabSelected="1" topLeftCell="A96" workbookViewId="0">
      <selection activeCell="C105" sqref="C105"/>
    </sheetView>
  </sheetViews>
  <sheetFormatPr defaultColWidth="9.109375" defaultRowHeight="15.6"/>
  <cols>
    <col min="1" max="1" width="8.5546875" style="50" customWidth="1"/>
    <col min="2" max="2" width="68.44140625" style="4" customWidth="1"/>
    <col min="3" max="3" width="21.6640625" style="5" customWidth="1"/>
    <col min="4" max="200" width="9.109375" style="4" customWidth="1"/>
    <col min="201" max="201" width="5" style="4" customWidth="1"/>
    <col min="202" max="202" width="40.88671875" style="4" customWidth="1"/>
    <col min="203" max="206" width="9.109375" style="4" customWidth="1"/>
    <col min="207" max="207" width="9.5546875" style="4" customWidth="1"/>
    <col min="208" max="208" width="8.6640625" style="4" customWidth="1"/>
    <col min="209" max="211" width="8.109375" style="4" customWidth="1"/>
    <col min="212" max="212" width="10.88671875" style="4" customWidth="1"/>
    <col min="213" max="215" width="8.109375" style="4" customWidth="1"/>
    <col min="216" max="216" width="11.109375" style="4" customWidth="1"/>
    <col min="217" max="219" width="8.109375" style="4" customWidth="1"/>
    <col min="220" max="220" width="10.44140625" style="4" customWidth="1"/>
    <col min="221" max="226" width="9.109375" style="4" customWidth="1"/>
    <col min="227" max="227" width="11.5546875" style="4" customWidth="1"/>
    <col min="228" max="247" width="9.109375" style="4" customWidth="1"/>
    <col min="248" max="248" width="10.88671875" style="4" customWidth="1"/>
    <col min="249" max="16384" width="9.109375" style="4"/>
  </cols>
  <sheetData>
    <row r="1" spans="1:2" hidden="1"/>
    <row r="2" spans="1:2" hidden="1">
      <c r="B2" s="4" t="s">
        <v>0</v>
      </c>
    </row>
    <row r="3" spans="1:2" hidden="1"/>
    <row r="4" spans="1:2" ht="31.2" hidden="1">
      <c r="B4" s="6" t="s">
        <v>1</v>
      </c>
    </row>
    <row r="5" spans="1:2" ht="31.2" hidden="1">
      <c r="B5" s="6" t="s">
        <v>2</v>
      </c>
    </row>
    <row r="6" spans="1:2" ht="16.2" hidden="1">
      <c r="B6" s="7" t="s">
        <v>3</v>
      </c>
    </row>
    <row r="7" spans="1:2" hidden="1">
      <c r="A7" s="51"/>
      <c r="B7" s="8"/>
    </row>
    <row r="8" spans="1:2" hidden="1">
      <c r="A8" s="52"/>
      <c r="B8" s="9"/>
    </row>
    <row r="9" spans="1:2" hidden="1">
      <c r="A9" s="52"/>
      <c r="B9" s="9"/>
    </row>
    <row r="10" spans="1:2" hidden="1">
      <c r="A10" s="52"/>
      <c r="B10" s="9"/>
    </row>
    <row r="11" spans="1:2" hidden="1">
      <c r="A11" s="46"/>
      <c r="B11" s="10"/>
    </row>
    <row r="12" spans="1:2" hidden="1">
      <c r="A12" s="11">
        <v>1</v>
      </c>
      <c r="B12" s="11">
        <f>A12+1</f>
        <v>2</v>
      </c>
    </row>
    <row r="13" spans="1:2" ht="16.2" hidden="1">
      <c r="A13" s="11"/>
      <c r="B13" s="1" t="s">
        <v>4</v>
      </c>
    </row>
    <row r="14" spans="1:2" hidden="1">
      <c r="A14" s="12" t="s">
        <v>5</v>
      </c>
      <c r="B14" s="13" t="s">
        <v>6</v>
      </c>
    </row>
    <row r="15" spans="1:2" hidden="1">
      <c r="A15" s="12" t="s">
        <v>7</v>
      </c>
      <c r="B15" s="13" t="s">
        <v>8</v>
      </c>
    </row>
    <row r="16" spans="1:2" hidden="1">
      <c r="A16" s="11" t="s">
        <v>9</v>
      </c>
      <c r="B16" s="14" t="s">
        <v>10</v>
      </c>
    </row>
    <row r="17" spans="1:2" hidden="1">
      <c r="A17" s="12" t="s">
        <v>11</v>
      </c>
      <c r="B17" s="13" t="s">
        <v>12</v>
      </c>
    </row>
    <row r="18" spans="1:2" hidden="1">
      <c r="A18" s="12" t="s">
        <v>13</v>
      </c>
      <c r="B18" s="13" t="s">
        <v>14</v>
      </c>
    </row>
    <row r="19" spans="1:2" hidden="1">
      <c r="A19" s="12"/>
      <c r="B19" s="13" t="s">
        <v>15</v>
      </c>
    </row>
    <row r="20" spans="1:2" hidden="1">
      <c r="A20" s="12"/>
      <c r="B20" s="13" t="s">
        <v>16</v>
      </c>
    </row>
    <row r="21" spans="1:2" hidden="1">
      <c r="A21" s="12" t="s">
        <v>17</v>
      </c>
      <c r="B21" s="13" t="s">
        <v>18</v>
      </c>
    </row>
    <row r="22" spans="1:2" hidden="1">
      <c r="A22" s="12" t="s">
        <v>19</v>
      </c>
      <c r="B22" s="13" t="s">
        <v>20</v>
      </c>
    </row>
    <row r="23" spans="1:2" hidden="1">
      <c r="A23" s="12" t="s">
        <v>21</v>
      </c>
      <c r="B23" s="13" t="s">
        <v>22</v>
      </c>
    </row>
    <row r="24" spans="1:2" ht="21.75" hidden="1" customHeight="1">
      <c r="A24" s="12" t="s">
        <v>23</v>
      </c>
      <c r="B24" s="13" t="s">
        <v>24</v>
      </c>
    </row>
    <row r="25" spans="1:2" ht="23.25" hidden="1" customHeight="1">
      <c r="A25" s="15" t="s">
        <v>25</v>
      </c>
      <c r="B25" s="13" t="s">
        <v>26</v>
      </c>
    </row>
    <row r="26" spans="1:2" ht="12.75" hidden="1" customHeight="1">
      <c r="A26" s="15"/>
      <c r="B26" s="13" t="s">
        <v>27</v>
      </c>
    </row>
    <row r="27" spans="1:2" ht="12.75" hidden="1" customHeight="1">
      <c r="A27" s="15"/>
      <c r="B27" s="13" t="s">
        <v>29</v>
      </c>
    </row>
    <row r="28" spans="1:2" ht="13.5" hidden="1" customHeight="1">
      <c r="A28" s="15"/>
      <c r="B28" s="13" t="s">
        <v>30</v>
      </c>
    </row>
    <row r="29" spans="1:2" ht="11.25" hidden="1" customHeight="1">
      <c r="A29" s="15"/>
      <c r="B29" s="13" t="s">
        <v>31</v>
      </c>
    </row>
    <row r="30" spans="1:2" ht="25.5" hidden="1" customHeight="1">
      <c r="A30" s="15" t="s">
        <v>28</v>
      </c>
      <c r="B30" s="13" t="s">
        <v>32</v>
      </c>
    </row>
    <row r="31" spans="1:2" ht="13.5" hidden="1" customHeight="1">
      <c r="A31" s="15" t="s">
        <v>33</v>
      </c>
      <c r="B31" s="13" t="s">
        <v>34</v>
      </c>
    </row>
    <row r="32" spans="1:2" hidden="1"/>
    <row r="33" spans="1:3" s="17" customFormat="1">
      <c r="A33" s="60" t="s">
        <v>143</v>
      </c>
      <c r="B33" s="60"/>
      <c r="C33" s="16"/>
    </row>
    <row r="34" spans="1:3" s="17" customFormat="1">
      <c r="A34" s="60" t="s">
        <v>141</v>
      </c>
      <c r="B34" s="60"/>
      <c r="C34" s="16"/>
    </row>
    <row r="35" spans="1:3" s="17" customFormat="1">
      <c r="A35" s="60" t="s">
        <v>142</v>
      </c>
      <c r="B35" s="60"/>
      <c r="C35" s="16"/>
    </row>
    <row r="36" spans="1:3" s="20" customFormat="1">
      <c r="A36" s="61" t="s">
        <v>35</v>
      </c>
      <c r="B36" s="61"/>
      <c r="C36" s="19"/>
    </row>
    <row r="37" spans="1:3" s="20" customFormat="1">
      <c r="A37" s="18"/>
      <c r="B37" s="18"/>
      <c r="C37" s="19"/>
    </row>
    <row r="38" spans="1:3" s="21" customFormat="1" ht="16.2">
      <c r="A38" s="53"/>
      <c r="B38" s="1" t="s">
        <v>144</v>
      </c>
      <c r="C38" s="2">
        <v>10667.571200000006</v>
      </c>
    </row>
    <row r="39" spans="1:3">
      <c r="A39" s="12"/>
      <c r="B39" s="37" t="s">
        <v>36</v>
      </c>
      <c r="C39" s="23"/>
    </row>
    <row r="40" spans="1:3" ht="31.2">
      <c r="A40" s="15" t="s">
        <v>37</v>
      </c>
      <c r="B40" s="24" t="s">
        <v>38</v>
      </c>
      <c r="C40" s="23">
        <v>9121.0080000000016</v>
      </c>
    </row>
    <row r="41" spans="1:3">
      <c r="A41" s="15" t="s">
        <v>39</v>
      </c>
      <c r="B41" s="24" t="s">
        <v>40</v>
      </c>
      <c r="C41" s="23">
        <v>10568.016</v>
      </c>
    </row>
    <row r="42" spans="1:3" ht="46.8">
      <c r="A42" s="15" t="s">
        <v>41</v>
      </c>
      <c r="B42" s="24" t="s">
        <v>42</v>
      </c>
      <c r="C42" s="23">
        <v>1188.6000000000001</v>
      </c>
    </row>
    <row r="43" spans="1:3">
      <c r="A43" s="15"/>
      <c r="B43" s="3" t="s">
        <v>43</v>
      </c>
      <c r="C43" s="23">
        <v>51.550000000000004</v>
      </c>
    </row>
    <row r="44" spans="1:3">
      <c r="A44" s="15"/>
      <c r="B44" s="25" t="s">
        <v>44</v>
      </c>
      <c r="C44" s="26">
        <f>SUM(C40:C43)</f>
        <v>20929.173999999999</v>
      </c>
    </row>
    <row r="45" spans="1:3" ht="31.2">
      <c r="A45" s="15"/>
      <c r="B45" s="37" t="s">
        <v>45</v>
      </c>
      <c r="C45" s="23"/>
    </row>
    <row r="46" spans="1:3">
      <c r="A46" s="15" t="s">
        <v>46</v>
      </c>
      <c r="B46" s="24" t="s">
        <v>47</v>
      </c>
      <c r="C46" s="23">
        <v>2455.92</v>
      </c>
    </row>
    <row r="47" spans="1:3">
      <c r="A47" s="27" t="s">
        <v>48</v>
      </c>
      <c r="B47" s="24" t="s">
        <v>49</v>
      </c>
      <c r="C47" s="23">
        <v>942.48</v>
      </c>
    </row>
    <row r="48" spans="1:3">
      <c r="A48" s="27" t="s">
        <v>50</v>
      </c>
      <c r="B48" s="24" t="s">
        <v>51</v>
      </c>
      <c r="C48" s="23">
        <v>2059.1999999999998</v>
      </c>
    </row>
    <row r="49" spans="1:3">
      <c r="A49" s="27" t="s">
        <v>52</v>
      </c>
      <c r="B49" s="24" t="s">
        <v>53</v>
      </c>
      <c r="C49" s="23">
        <v>1302.44</v>
      </c>
    </row>
    <row r="50" spans="1:3">
      <c r="A50" s="27" t="s">
        <v>54</v>
      </c>
      <c r="B50" s="24" t="s">
        <v>55</v>
      </c>
      <c r="C50" s="23">
        <v>4134.24</v>
      </c>
    </row>
    <row r="51" spans="1:3">
      <c r="A51" s="27" t="s">
        <v>56</v>
      </c>
      <c r="B51" s="24" t="s">
        <v>57</v>
      </c>
      <c r="C51" s="23">
        <v>5205.0600000000004</v>
      </c>
    </row>
    <row r="52" spans="1:3" ht="31.2">
      <c r="A52" s="15" t="s">
        <v>58</v>
      </c>
      <c r="B52" s="24" t="s">
        <v>59</v>
      </c>
      <c r="C52" s="23">
        <v>1500</v>
      </c>
    </row>
    <row r="53" spans="1:3" ht="31.2">
      <c r="A53" s="15" t="s">
        <v>60</v>
      </c>
      <c r="B53" s="24" t="s">
        <v>61</v>
      </c>
      <c r="C53" s="23">
        <v>537.21</v>
      </c>
    </row>
    <row r="54" spans="1:3" ht="31.2">
      <c r="A54" s="15" t="s">
        <v>62</v>
      </c>
      <c r="B54" s="24" t="s">
        <v>63</v>
      </c>
      <c r="C54" s="23">
        <v>2554.0515</v>
      </c>
    </row>
    <row r="55" spans="1:3">
      <c r="A55" s="15" t="s">
        <v>64</v>
      </c>
      <c r="B55" s="24" t="s">
        <v>65</v>
      </c>
      <c r="C55" s="23">
        <v>2011.68</v>
      </c>
    </row>
    <row r="56" spans="1:3">
      <c r="A56" s="15"/>
      <c r="B56" s="25" t="s">
        <v>66</v>
      </c>
      <c r="C56" s="26">
        <f>SUM(C46:C55)</f>
        <v>22702.281500000001</v>
      </c>
    </row>
    <row r="57" spans="1:3" ht="31.2">
      <c r="A57" s="15"/>
      <c r="B57" s="37" t="s">
        <v>67</v>
      </c>
      <c r="C57" s="23"/>
    </row>
    <row r="58" spans="1:3">
      <c r="A58" s="54" t="s">
        <v>68</v>
      </c>
      <c r="B58" s="28" t="s">
        <v>69</v>
      </c>
      <c r="C58" s="23">
        <v>8408.880000000001</v>
      </c>
    </row>
    <row r="59" spans="1:3">
      <c r="A59" s="54" t="s">
        <v>70</v>
      </c>
      <c r="B59" s="28" t="s">
        <v>71</v>
      </c>
      <c r="C59" s="23">
        <v>4349.8</v>
      </c>
    </row>
    <row r="60" spans="1:3">
      <c r="A60" s="54" t="s">
        <v>72</v>
      </c>
      <c r="B60" s="28" t="s">
        <v>73</v>
      </c>
      <c r="C60" s="23">
        <v>2405</v>
      </c>
    </row>
    <row r="61" spans="1:3">
      <c r="A61" s="54" t="s">
        <v>74</v>
      </c>
      <c r="B61" s="28" t="s">
        <v>75</v>
      </c>
      <c r="C61" s="23">
        <v>330.2</v>
      </c>
    </row>
    <row r="62" spans="1:3">
      <c r="A62" s="54" t="s">
        <v>76</v>
      </c>
      <c r="B62" s="28" t="s">
        <v>77</v>
      </c>
      <c r="C62" s="23">
        <v>5612.04</v>
      </c>
    </row>
    <row r="63" spans="1:3">
      <c r="A63" s="54" t="s">
        <v>78</v>
      </c>
      <c r="B63" s="24" t="s">
        <v>79</v>
      </c>
      <c r="C63" s="23">
        <v>338.9</v>
      </c>
    </row>
    <row r="64" spans="1:3">
      <c r="A64" s="15"/>
      <c r="B64" s="25" t="s">
        <v>80</v>
      </c>
      <c r="C64" s="26">
        <f>SUM(C58:C63)</f>
        <v>21444.820000000003</v>
      </c>
    </row>
    <row r="65" spans="1:3" ht="19.5" customHeight="1">
      <c r="A65" s="15"/>
      <c r="B65" s="37" t="s">
        <v>81</v>
      </c>
      <c r="C65" s="23"/>
    </row>
    <row r="66" spans="1:3" s="30" customFormat="1">
      <c r="A66" s="54" t="s">
        <v>82</v>
      </c>
      <c r="B66" s="28" t="s">
        <v>83</v>
      </c>
      <c r="C66" s="29">
        <v>6149.2739999999994</v>
      </c>
    </row>
    <row r="67" spans="1:3" ht="46.8">
      <c r="A67" s="15" t="s">
        <v>84</v>
      </c>
      <c r="B67" s="24" t="s">
        <v>85</v>
      </c>
      <c r="C67" s="23">
        <v>1260.5160000000001</v>
      </c>
    </row>
    <row r="68" spans="1:3" ht="46.8">
      <c r="A68" s="15" t="s">
        <v>86</v>
      </c>
      <c r="B68" s="24" t="s">
        <v>87</v>
      </c>
      <c r="C68" s="23">
        <v>3730.4459999999999</v>
      </c>
    </row>
    <row r="69" spans="1:3">
      <c r="A69" s="15" t="s">
        <v>88</v>
      </c>
      <c r="B69" s="24" t="s">
        <v>89</v>
      </c>
      <c r="C69" s="23">
        <v>1130.67</v>
      </c>
    </row>
    <row r="70" spans="1:3" ht="31.2">
      <c r="A70" s="12"/>
      <c r="B70" s="24" t="s">
        <v>90</v>
      </c>
      <c r="C70" s="23">
        <v>3060.4419999999996</v>
      </c>
    </row>
    <row r="71" spans="1:3">
      <c r="A71" s="15"/>
      <c r="B71" s="25" t="s">
        <v>91</v>
      </c>
      <c r="C71" s="26">
        <f>SUM(C66:C70)</f>
        <v>15331.347999999998</v>
      </c>
    </row>
    <row r="72" spans="1:3" ht="31.2">
      <c r="A72" s="31"/>
      <c r="B72" s="25" t="s">
        <v>149</v>
      </c>
      <c r="C72" s="23">
        <v>6949.8719999999985</v>
      </c>
    </row>
    <row r="73" spans="1:3">
      <c r="A73" s="15" t="s">
        <v>92</v>
      </c>
      <c r="B73" s="24" t="s">
        <v>93</v>
      </c>
      <c r="C73" s="23">
        <v>1941.8760000000002</v>
      </c>
    </row>
    <row r="74" spans="1:3" ht="26.25" customHeight="1">
      <c r="A74" s="31"/>
      <c r="B74" s="25" t="s">
        <v>94</v>
      </c>
      <c r="C74" s="26">
        <f>SUM(C72:C73)</f>
        <v>8891.7479999999996</v>
      </c>
    </row>
    <row r="75" spans="1:3" ht="22.5" customHeight="1">
      <c r="A75" s="31"/>
      <c r="B75" s="25" t="s">
        <v>150</v>
      </c>
      <c r="C75" s="23">
        <v>1274.752</v>
      </c>
    </row>
    <row r="76" spans="1:3" ht="26.25" customHeight="1">
      <c r="A76" s="31"/>
      <c r="B76" s="25" t="s">
        <v>151</v>
      </c>
      <c r="C76" s="23">
        <v>1250.5039999999999</v>
      </c>
    </row>
    <row r="77" spans="1:3">
      <c r="A77" s="31"/>
      <c r="B77" s="25"/>
      <c r="C77" s="26">
        <f>SUM(C75:C76)</f>
        <v>2525.2559999999999</v>
      </c>
    </row>
    <row r="78" spans="1:3">
      <c r="A78" s="31"/>
      <c r="B78" s="25" t="s">
        <v>95</v>
      </c>
      <c r="C78" s="23"/>
    </row>
    <row r="79" spans="1:3">
      <c r="A79" s="15" t="s">
        <v>96</v>
      </c>
      <c r="B79" s="24" t="s">
        <v>97</v>
      </c>
      <c r="C79" s="23">
        <v>4800.12</v>
      </c>
    </row>
    <row r="80" spans="1:3" ht="25.5" customHeight="1">
      <c r="A80" s="15" t="s">
        <v>98</v>
      </c>
      <c r="B80" s="24" t="s">
        <v>99</v>
      </c>
      <c r="C80" s="23">
        <v>3616.9800000000005</v>
      </c>
    </row>
    <row r="81" spans="1:3" ht="38.4" customHeight="1">
      <c r="A81" s="15"/>
      <c r="B81" s="24" t="s">
        <v>100</v>
      </c>
      <c r="C81" s="23">
        <v>3521.579999999999</v>
      </c>
    </row>
    <row r="82" spans="1:3" ht="36.6" customHeight="1">
      <c r="A82" s="15"/>
      <c r="B82" s="24" t="s">
        <v>101</v>
      </c>
      <c r="C82" s="23">
        <v>3521.579999999999</v>
      </c>
    </row>
    <row r="83" spans="1:3" ht="51" customHeight="1">
      <c r="A83" s="15"/>
      <c r="B83" s="24" t="s">
        <v>102</v>
      </c>
      <c r="C83" s="23">
        <v>7043.159999999998</v>
      </c>
    </row>
    <row r="84" spans="1:3">
      <c r="A84" s="15"/>
      <c r="B84" s="25" t="s">
        <v>103</v>
      </c>
      <c r="C84" s="26">
        <f>SUM(C79:C83)</f>
        <v>22503.42</v>
      </c>
    </row>
    <row r="85" spans="1:3">
      <c r="A85" s="15"/>
      <c r="B85" s="37" t="s">
        <v>104</v>
      </c>
      <c r="C85" s="23"/>
    </row>
    <row r="86" spans="1:3" ht="31.2">
      <c r="A86" s="15" t="s">
        <v>105</v>
      </c>
      <c r="B86" s="25" t="s">
        <v>106</v>
      </c>
      <c r="C86" s="23"/>
    </row>
    <row r="87" spans="1:3">
      <c r="A87" s="32"/>
      <c r="B87" s="33" t="s">
        <v>107</v>
      </c>
      <c r="C87" s="23">
        <v>402.16</v>
      </c>
    </row>
    <row r="88" spans="1:3">
      <c r="A88" s="15"/>
      <c r="B88" s="34" t="s">
        <v>108</v>
      </c>
      <c r="C88" s="23">
        <v>85.07</v>
      </c>
    </row>
    <row r="89" spans="1:3" ht="31.2">
      <c r="A89" s="15" t="s">
        <v>109</v>
      </c>
      <c r="B89" s="25" t="s">
        <v>110</v>
      </c>
      <c r="C89" s="23"/>
    </row>
    <row r="90" spans="1:3" ht="24" customHeight="1">
      <c r="A90" s="32"/>
      <c r="B90" s="35" t="s">
        <v>111</v>
      </c>
      <c r="C90" s="23">
        <v>996.96</v>
      </c>
    </row>
    <row r="91" spans="1:3" ht="31.2">
      <c r="A91" s="15"/>
      <c r="B91" s="33" t="s">
        <v>112</v>
      </c>
      <c r="C91" s="23">
        <v>21.965000000000003</v>
      </c>
    </row>
    <row r="92" spans="1:3">
      <c r="A92" s="15"/>
      <c r="B92" s="33" t="s">
        <v>113</v>
      </c>
      <c r="C92" s="23">
        <v>704.01</v>
      </c>
    </row>
    <row r="93" spans="1:3">
      <c r="A93" s="15"/>
      <c r="B93" s="22" t="s">
        <v>114</v>
      </c>
      <c r="C93" s="23">
        <v>1114.6400000000001</v>
      </c>
    </row>
    <row r="94" spans="1:3" ht="31.2">
      <c r="A94" s="15" t="s">
        <v>115</v>
      </c>
      <c r="B94" s="25" t="s">
        <v>116</v>
      </c>
      <c r="C94" s="23"/>
    </row>
    <row r="95" spans="1:3">
      <c r="A95" s="32"/>
      <c r="B95" s="24" t="s">
        <v>117</v>
      </c>
      <c r="C95" s="23">
        <v>186.42000000000002</v>
      </c>
    </row>
    <row r="96" spans="1:3">
      <c r="A96" s="15"/>
      <c r="B96" s="36" t="s">
        <v>118</v>
      </c>
      <c r="C96" s="23">
        <v>633.67499999999995</v>
      </c>
    </row>
    <row r="97" spans="1:6">
      <c r="A97" s="15"/>
      <c r="B97" s="28" t="s">
        <v>119</v>
      </c>
      <c r="C97" s="23">
        <v>244.4</v>
      </c>
    </row>
    <row r="98" spans="1:6">
      <c r="A98" s="15"/>
      <c r="B98" s="28" t="s">
        <v>120</v>
      </c>
      <c r="C98" s="23">
        <v>214.34</v>
      </c>
    </row>
    <row r="99" spans="1:6">
      <c r="A99" s="15"/>
      <c r="B99" s="28" t="s">
        <v>121</v>
      </c>
      <c r="C99" s="23">
        <v>361.16</v>
      </c>
    </row>
    <row r="100" spans="1:6">
      <c r="A100" s="11"/>
      <c r="B100" s="25" t="s">
        <v>122</v>
      </c>
      <c r="C100" s="26">
        <f>SUM(C86:C99)</f>
        <v>4964.8</v>
      </c>
    </row>
    <row r="101" spans="1:6">
      <c r="A101" s="15"/>
      <c r="B101" s="37" t="s">
        <v>152</v>
      </c>
      <c r="C101" s="26">
        <v>26334.564000000002</v>
      </c>
    </row>
    <row r="102" spans="1:6">
      <c r="A102" s="15"/>
      <c r="B102" s="25" t="s">
        <v>123</v>
      </c>
      <c r="C102" s="26">
        <f>C44+C56+C64+C71+C74+C77+C84+C100+C101</f>
        <v>145627.41150000002</v>
      </c>
    </row>
    <row r="103" spans="1:6" s="42" customFormat="1">
      <c r="A103" s="55"/>
      <c r="B103" s="38" t="s">
        <v>145</v>
      </c>
      <c r="C103" s="39">
        <v>136203.84</v>
      </c>
      <c r="D103" s="40"/>
      <c r="E103" s="41"/>
      <c r="F103" s="41"/>
    </row>
    <row r="104" spans="1:6" s="43" customFormat="1">
      <c r="A104" s="55"/>
      <c r="B104" s="38" t="s">
        <v>146</v>
      </c>
      <c r="C104" s="39">
        <v>140013.99</v>
      </c>
      <c r="D104" s="40"/>
      <c r="E104" s="40"/>
      <c r="F104" s="40"/>
    </row>
    <row r="105" spans="1:6" s="43" customFormat="1">
      <c r="A105" s="55"/>
      <c r="B105" s="38" t="s">
        <v>148</v>
      </c>
      <c r="C105" s="44">
        <f>C104-C102</f>
        <v>-5613.4215000000258</v>
      </c>
      <c r="D105" s="41"/>
      <c r="E105" s="41"/>
      <c r="F105" s="41"/>
    </row>
    <row r="106" spans="1:6" s="43" customFormat="1">
      <c r="A106" s="55"/>
      <c r="B106" s="38" t="s">
        <v>147</v>
      </c>
      <c r="C106" s="44">
        <f>C38+C105</f>
        <v>5054.1496999999799</v>
      </c>
      <c r="D106" s="41"/>
      <c r="E106" s="41"/>
      <c r="F106" s="41"/>
    </row>
    <row r="107" spans="1:6" s="21" customFormat="1">
      <c r="A107" s="59"/>
      <c r="B107" s="59"/>
      <c r="C107" s="45"/>
    </row>
    <row r="108" spans="1:6" s="21" customFormat="1">
      <c r="A108" s="59"/>
      <c r="B108" s="59"/>
      <c r="C108" s="45"/>
    </row>
    <row r="109" spans="1:6" s="21" customFormat="1">
      <c r="A109" s="59"/>
      <c r="B109" s="59"/>
      <c r="C109" s="45"/>
    </row>
    <row r="110" spans="1:6" ht="12.75" hidden="1" customHeight="1">
      <c r="A110" s="56">
        <v>1</v>
      </c>
      <c r="B110" s="46" t="s">
        <v>124</v>
      </c>
    </row>
    <row r="111" spans="1:6" ht="12.75" hidden="1" customHeight="1">
      <c r="A111" s="57">
        <f>A110+1</f>
        <v>2</v>
      </c>
      <c r="B111" s="47" t="s">
        <v>125</v>
      </c>
    </row>
    <row r="112" spans="1:6" ht="12.75" hidden="1" customHeight="1">
      <c r="A112" s="57">
        <f t="shared" ref="A112:A123" si="0">A111+1</f>
        <v>3</v>
      </c>
      <c r="B112" s="47" t="s">
        <v>126</v>
      </c>
    </row>
    <row r="113" spans="1:2" ht="12.75" hidden="1" customHeight="1">
      <c r="A113" s="57">
        <f t="shared" si="0"/>
        <v>4</v>
      </c>
      <c r="B113" s="47" t="s">
        <v>127</v>
      </c>
    </row>
    <row r="114" spans="1:2" ht="12.75" hidden="1" customHeight="1">
      <c r="A114" s="57">
        <f t="shared" si="0"/>
        <v>5</v>
      </c>
      <c r="B114" s="47" t="s">
        <v>128</v>
      </c>
    </row>
    <row r="115" spans="1:2" ht="12.75" hidden="1" customHeight="1">
      <c r="A115" s="57">
        <f t="shared" si="0"/>
        <v>6</v>
      </c>
      <c r="B115" s="47" t="s">
        <v>129</v>
      </c>
    </row>
    <row r="116" spans="1:2" ht="26.25" hidden="1" customHeight="1">
      <c r="A116" s="57">
        <f t="shared" si="0"/>
        <v>7</v>
      </c>
      <c r="B116" s="47" t="s">
        <v>130</v>
      </c>
    </row>
    <row r="117" spans="1:2" ht="12.75" hidden="1" customHeight="1">
      <c r="A117" s="57">
        <f t="shared" si="0"/>
        <v>8</v>
      </c>
      <c r="B117" s="47" t="s">
        <v>131</v>
      </c>
    </row>
    <row r="118" spans="1:2" ht="12.75" hidden="1" customHeight="1">
      <c r="A118" s="57">
        <f t="shared" si="0"/>
        <v>9</v>
      </c>
      <c r="B118" s="47" t="s">
        <v>132</v>
      </c>
    </row>
    <row r="119" spans="1:2" ht="12.75" hidden="1" customHeight="1">
      <c r="A119" s="57">
        <f t="shared" si="0"/>
        <v>10</v>
      </c>
      <c r="B119" s="47" t="s">
        <v>133</v>
      </c>
    </row>
    <row r="120" spans="1:2" ht="12.75" hidden="1" customHeight="1">
      <c r="A120" s="57">
        <f t="shared" si="0"/>
        <v>11</v>
      </c>
      <c r="B120" s="47" t="s">
        <v>134</v>
      </c>
    </row>
    <row r="121" spans="1:2" ht="12.75" hidden="1" customHeight="1">
      <c r="A121" s="57">
        <f t="shared" si="0"/>
        <v>12</v>
      </c>
      <c r="B121" s="47" t="s">
        <v>135</v>
      </c>
    </row>
    <row r="122" spans="1:2" ht="12.75" hidden="1" customHeight="1">
      <c r="A122" s="57">
        <f t="shared" si="0"/>
        <v>13</v>
      </c>
      <c r="B122" s="47" t="s">
        <v>136</v>
      </c>
    </row>
    <row r="123" spans="1:2" ht="12.75" hidden="1" customHeight="1">
      <c r="A123" s="57">
        <f t="shared" si="0"/>
        <v>14</v>
      </c>
      <c r="B123" s="48" t="s">
        <v>137</v>
      </c>
    </row>
    <row r="124" spans="1:2" ht="12.75" hidden="1" customHeight="1">
      <c r="A124" s="57"/>
      <c r="B124" s="47" t="s">
        <v>138</v>
      </c>
    </row>
    <row r="125" spans="1:2" ht="12.75" hidden="1" customHeight="1">
      <c r="A125" s="57"/>
      <c r="B125" s="48" t="s">
        <v>139</v>
      </c>
    </row>
    <row r="126" spans="1:2" ht="13.5" hidden="1" customHeight="1" thickBot="1">
      <c r="A126" s="58"/>
      <c r="B126" s="49" t="s">
        <v>140</v>
      </c>
    </row>
    <row r="127" spans="1:2" hidden="1"/>
    <row r="128" spans="1:2" hidden="1"/>
  </sheetData>
  <mergeCells count="7">
    <mergeCell ref="A109:B109"/>
    <mergeCell ref="A107:B107"/>
    <mergeCell ref="A108:B108"/>
    <mergeCell ref="A33:B33"/>
    <mergeCell ref="A34:B34"/>
    <mergeCell ref="A35:B35"/>
    <mergeCell ref="A36:B36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2023-01-18T03:15:27Z</dcterms:created>
  <dcterms:modified xsi:type="dcterms:W3CDTF">2023-02-15T04:46:56Z</dcterms:modified>
</cp:coreProperties>
</file>