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9" i="1"/>
  <c r="C118"/>
  <c r="C113"/>
  <c r="C86"/>
  <c r="C79"/>
  <c r="C76"/>
  <c r="C73"/>
  <c r="C66"/>
  <c r="C58"/>
  <c r="C46"/>
  <c r="B12"/>
  <c r="C115"/>
</calcChain>
</file>

<file path=xl/sharedStrings.xml><?xml version="1.0" encoding="utf-8"?>
<sst xmlns="http://schemas.openxmlformats.org/spreadsheetml/2006/main" count="157" uniqueCount="154">
  <si>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</si>
  <si>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</si>
  <si>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</si>
  <si>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31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</si>
  <si>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</si>
  <si>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</si>
  <si>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</si>
  <si>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</si>
  <si>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</si>
  <si>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</si>
  <si>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</si>
  <si>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</si>
  <si>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</si>
  <si>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</si>
  <si>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</si>
  <si>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</si>
  <si>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</si>
  <si>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</si>
  <si>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</si>
  <si>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</si>
  <si>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</si>
  <si>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</si>
  <si>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</si>
  <si>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</si>
  <si>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</si>
  <si>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</si>
  <si>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</si>
  <si>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</si>
  <si>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</si>
  <si>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</si>
  <si>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</si>
  <si>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</si>
  <si>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</si>
  <si>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</si>
  <si>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</si>
  <si>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</si>
  <si>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</si>
  <si>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</si>
  <si>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</si>
  <si>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</si>
  <si>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</si>
  <si>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</si>
  <si>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</si>
  <si>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</si>
  <si>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</si>
  <si>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</si>
  <si>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в п 1.3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</si>
  <si>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</si>
  <si>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</si>
  <si>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</si>
  <si>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</si>
  <si>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</si>
  <si>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</si>
  <si>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</si>
  <si>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</si>
  <si>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</si>
  <si>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</si>
  <si>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</si>
  <si>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</si>
  <si>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</si>
  <si>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</si>
  <si>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</si>
  <si>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</si>
  <si>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</si>
  <si>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</si>
  <si>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</si>
  <si>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</si>
  <si>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</si>
  <si>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</si>
  <si>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</si>
  <si>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</si>
  <si>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</si>
  <si>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</si>
  <si>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</si>
  <si>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</si>
  <si>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</si>
  <si>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</si>
  <si>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</si>
  <si>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</si>
  <si>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</si>
  <si>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</si>
  <si>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</si>
  <si>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</si>
  <si>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3.11</t>
  </si>
  <si>
    <t xml:space="preserve">Замена ламп освещения подъездов, подвалов, 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</si>
  <si>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</si>
  <si>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</si>
  <si>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</si>
  <si>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</si>
  <si>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</si>
  <si>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</si>
  <si>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</si>
  <si>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</si>
  <si>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</si>
  <si>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</si>
  <si>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</si>
  <si>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</si>
  <si>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</si>
  <si>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</si>
  <si>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</si>
  <si>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</si>
  <si>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</si>
  <si>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</si>
  <si>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</si>
  <si>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</si>
  <si>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</si>
  <si>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</si>
  <si>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</si>
  <si>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</si>
  <si>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</si>
  <si>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</si>
  <si>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смена энергосберегающего патрона СА-18 2п</t>
  </si>
  <si>
    <t>9.2.</t>
  </si>
  <si>
    <t>Текущий ремонт систем водоснабжения и водоотведения (непредвиденные работы</t>
  </si>
  <si>
    <t>замена вентиля на ст.ХВС Ду 25мм с отжигом кв.4</t>
  </si>
  <si>
    <t>уплотнение стыков сантехническим льном кв.4</t>
  </si>
  <si>
    <t>замена сбросного вентиля ст.ХВС Ду 15мм кв.1</t>
  </si>
  <si>
    <t>уплотнение стыков сантехническим льном кв.1</t>
  </si>
  <si>
    <t>установка манометра на вводе ХВС, замена прокладок водосчетчика ХВС (подвал):</t>
  </si>
  <si>
    <t>установка крана шарового Ду 15мм</t>
  </si>
  <si>
    <t>уплотнение стыков сантехническим льном</t>
  </si>
  <si>
    <t>в</t>
  </si>
  <si>
    <t>сварочные работы</t>
  </si>
  <si>
    <t>установка манометра</t>
  </si>
  <si>
    <t>установка резьбы Ду 15мм</t>
  </si>
  <si>
    <t xml:space="preserve">установка прокладки 3/4 </t>
  </si>
  <si>
    <t>смена вентиля Ду 15 мм 1подъезд(уборка МОП)</t>
  </si>
  <si>
    <t>уплотнение стыков сантехническим льном 1п(уборка МОП)</t>
  </si>
  <si>
    <t>установка сбросного клапана на радиаторе кран Маевского кв. 15</t>
  </si>
  <si>
    <t>устранение засора канализации в МКД стояк</t>
  </si>
  <si>
    <t>замена вентилч на отопление Ду 15</t>
  </si>
  <si>
    <t>замена крана шарового Ду15мм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</si>
  <si>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</si>
  <si>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</si>
  <si>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</si>
  <si>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открытие продухов</t>
  </si>
  <si>
    <t>замена шифера на козырьке 1 подъезда</t>
  </si>
  <si>
    <t xml:space="preserve">            ИТОГО по п. 9 :</t>
  </si>
  <si>
    <t xml:space="preserve">   Сумма затрат по дому:</t>
  </si>
  <si>
    <t>по управлению и обслуживанию</t>
  </si>
  <si>
    <t>МКД по ул.Монтажников 31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</si>
  <si>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</si>
  <si>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</si>
  <si>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</si>
  <si>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</si>
  <si>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</si>
  <si>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</si>
  <si>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</si>
  <si>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</si>
  <si>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</si>
  <si>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10.Управление многоквартирным домом</t>
  </si>
  <si>
    <t xml:space="preserve"> 4.2.</t>
  </si>
  <si>
    <t xml:space="preserve">  4.3.</t>
  </si>
  <si>
    <t xml:space="preserve">  4.4.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</si>
</sst>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topLeftCell="A75" workbookViewId="0">
      <selection activeCell="C123" sqref="C123"/>
    </sheetView>
  </sheetViews>
  <sheetFormatPr defaultColWidth="9.109375" defaultRowHeight="15.6"/>
  <cols>
    <col min="1" max="1" width="8.88671875" style="4" customWidth="1"/>
    <col min="2" max="2" width="67" style="5" customWidth="1"/>
    <col min="3" max="3" width="16.77734375" style="6" customWidth="1"/>
    <col min="4" max="200" width="9.109375" style="5" customWidth="1"/>
    <col min="201" max="201" width="6" style="5" customWidth="1"/>
    <col min="202" max="202" width="44.44140625" style="5" customWidth="1"/>
    <col min="203" max="207" width="9.109375" style="5" customWidth="1"/>
    <col min="208" max="208" width="8.6640625" style="5" customWidth="1"/>
    <col min="209" max="209" width="8.44140625" style="5" customWidth="1"/>
    <col min="210" max="211" width="7.6640625" style="5" customWidth="1"/>
    <col min="212" max="212" width="11" style="5" customWidth="1"/>
    <col min="213" max="215" width="7.6640625" style="5" customWidth="1"/>
    <col min="216" max="216" width="9.5546875" style="5" customWidth="1"/>
    <col min="217" max="218" width="7.6640625" style="5" customWidth="1"/>
    <col min="219" max="219" width="7.44140625" style="5" customWidth="1"/>
    <col min="220" max="220" width="10.44140625" style="5" customWidth="1"/>
    <col min="221" max="223" width="9.109375" style="5" customWidth="1"/>
    <col min="224" max="224" width="11" style="5" customWidth="1"/>
    <col min="225" max="225" width="9.44140625" style="5" customWidth="1"/>
    <col min="226" max="236" width="9.109375" style="5" customWidth="1"/>
    <col min="237" max="237" width="10.5546875" style="5" customWidth="1"/>
    <col min="238" max="251" width="9.109375" style="5" customWidth="1"/>
    <col min="252" max="252" width="10.44140625" style="5" customWidth="1"/>
    <col min="253" max="16384" width="9.109375" style="5"/>
  </cols>
  <sheetData>
    <row r="1" spans="1:2" hidden="1"/>
    <row r="2" spans="1:2" hidden="1">
      <c r="B2" s="5" t="s">
        <v>0</v>
      </c>
    </row>
    <row r="3" spans="1:2" hidden="1"/>
    <row r="4" spans="1:2" ht="31.2" hidden="1">
      <c r="B4" s="7" t="s">
        <v>1</v>
      </c>
    </row>
    <row r="5" spans="1:2" ht="31.2" hidden="1">
      <c r="B5" s="7" t="s">
        <v>2</v>
      </c>
    </row>
    <row r="6" spans="1:2" ht="16.2" hidden="1">
      <c r="B6" s="8" t="s">
        <v>3</v>
      </c>
    </row>
    <row r="7" spans="1:2" hidden="1">
      <c r="A7" s="9"/>
      <c r="B7" s="10"/>
    </row>
    <row r="8" spans="1:2" hidden="1">
      <c r="A8" s="11"/>
      <c r="B8" s="12"/>
    </row>
    <row r="9" spans="1:2" hidden="1">
      <c r="A9" s="11"/>
      <c r="B9" s="12"/>
    </row>
    <row r="10" spans="1:2" hidden="1">
      <c r="A10" s="11"/>
      <c r="B10" s="12"/>
    </row>
    <row r="11" spans="1:2" hidden="1">
      <c r="A11" s="13"/>
      <c r="B11" s="14"/>
    </row>
    <row r="12" spans="1:2" hidden="1">
      <c r="A12" s="15">
        <v>1</v>
      </c>
      <c r="B12" s="15">
        <f>A12+1</f>
        <v>2</v>
      </c>
    </row>
    <row r="13" spans="1:2" ht="16.2" hidden="1">
      <c r="A13" s="15"/>
      <c r="B13" s="16" t="s">
        <v>4</v>
      </c>
    </row>
    <row r="14" spans="1:2" hidden="1">
      <c r="A14" s="17" t="s">
        <v>5</v>
      </c>
      <c r="B14" s="18" t="s">
        <v>6</v>
      </c>
    </row>
    <row r="15" spans="1:2" hidden="1">
      <c r="A15" s="17" t="s">
        <v>7</v>
      </c>
      <c r="B15" s="18" t="s">
        <v>8</v>
      </c>
    </row>
    <row r="16" spans="1:2" hidden="1">
      <c r="A16" s="15" t="s">
        <v>9</v>
      </c>
      <c r="B16" s="19" t="s">
        <v>10</v>
      </c>
    </row>
    <row r="17" spans="1:2" hidden="1">
      <c r="A17" s="17" t="s">
        <v>11</v>
      </c>
      <c r="B17" s="18" t="s">
        <v>12</v>
      </c>
    </row>
    <row r="18" spans="1:2" hidden="1">
      <c r="A18" s="17" t="s">
        <v>13</v>
      </c>
      <c r="B18" s="18" t="s">
        <v>14</v>
      </c>
    </row>
    <row r="19" spans="1:2" hidden="1">
      <c r="A19" s="17"/>
      <c r="B19" s="18" t="s">
        <v>15</v>
      </c>
    </row>
    <row r="20" spans="1:2" hidden="1">
      <c r="A20" s="17"/>
      <c r="B20" s="18" t="s">
        <v>16</v>
      </c>
    </row>
    <row r="21" spans="1:2" hidden="1">
      <c r="A21" s="17" t="s">
        <v>17</v>
      </c>
      <c r="B21" s="18" t="s">
        <v>18</v>
      </c>
    </row>
    <row r="22" spans="1:2" hidden="1">
      <c r="A22" s="17" t="s">
        <v>19</v>
      </c>
      <c r="B22" s="18" t="s">
        <v>20</v>
      </c>
    </row>
    <row r="23" spans="1:2" hidden="1">
      <c r="A23" s="17" t="s">
        <v>21</v>
      </c>
      <c r="B23" s="18" t="s">
        <v>22</v>
      </c>
    </row>
    <row r="24" spans="1:2" hidden="1">
      <c r="A24" s="17" t="s">
        <v>23</v>
      </c>
      <c r="B24" s="18" t="s">
        <v>24</v>
      </c>
    </row>
    <row r="25" spans="1:2" ht="24" hidden="1" customHeight="1">
      <c r="A25" s="20" t="s">
        <v>25</v>
      </c>
      <c r="B25" s="18" t="s">
        <v>26</v>
      </c>
    </row>
    <row r="26" spans="1:2" ht="15.75" hidden="1" customHeight="1">
      <c r="A26" s="20"/>
      <c r="B26" s="18" t="s">
        <v>27</v>
      </c>
    </row>
    <row r="27" spans="1:2" ht="15" hidden="1" customHeight="1">
      <c r="A27" s="20"/>
      <c r="B27" s="18" t="s">
        <v>29</v>
      </c>
    </row>
    <row r="28" spans="1:2" ht="16.5" hidden="1" customHeight="1">
      <c r="A28" s="20"/>
      <c r="B28" s="18" t="s">
        <v>30</v>
      </c>
    </row>
    <row r="29" spans="1:2" ht="15.75" hidden="1" customHeight="1">
      <c r="A29" s="20"/>
      <c r="B29" s="18" t="s">
        <v>31</v>
      </c>
    </row>
    <row r="30" spans="1:2" ht="22.5" hidden="1" customHeight="1">
      <c r="A30" s="20" t="s">
        <v>28</v>
      </c>
      <c r="B30" s="18" t="s">
        <v>32</v>
      </c>
    </row>
    <row r="31" spans="1:2" hidden="1">
      <c r="A31" s="20" t="s">
        <v>33</v>
      </c>
      <c r="B31" s="18" t="s">
        <v>34</v>
      </c>
    </row>
    <row r="32" spans="1:2" hidden="1">
      <c r="A32" s="21"/>
      <c r="B32" s="22"/>
    </row>
    <row r="33" spans="1:3" s="24" customFormat="1">
      <c r="A33" s="57" t="s">
        <v>141</v>
      </c>
      <c r="B33" s="57"/>
      <c r="C33" s="23"/>
    </row>
    <row r="34" spans="1:3" s="24" customFormat="1">
      <c r="A34" s="57" t="s">
        <v>139</v>
      </c>
      <c r="B34" s="57"/>
      <c r="C34" s="23"/>
    </row>
    <row r="35" spans="1:3" s="24" customFormat="1">
      <c r="A35" s="57" t="s">
        <v>140</v>
      </c>
      <c r="B35" s="57"/>
      <c r="C35" s="23"/>
    </row>
    <row r="36" spans="1:3" s="27" customFormat="1">
      <c r="A36" s="58" t="s">
        <v>35</v>
      </c>
      <c r="B36" s="58"/>
      <c r="C36" s="26"/>
    </row>
    <row r="37" spans="1:3" s="27" customFormat="1">
      <c r="A37" s="25"/>
      <c r="B37" s="25"/>
      <c r="C37" s="26"/>
    </row>
    <row r="38" spans="1:3" s="28" customFormat="1" ht="16.2">
      <c r="A38" s="3"/>
      <c r="B38" s="1" t="s">
        <v>142</v>
      </c>
      <c r="C38" s="2">
        <v>11365.217000000033</v>
      </c>
    </row>
    <row r="39" spans="1:3" ht="19.5" customHeight="1">
      <c r="A39" s="17"/>
      <c r="B39" s="43" t="s">
        <v>36</v>
      </c>
      <c r="C39" s="29"/>
    </row>
    <row r="40" spans="1:3" ht="31.2">
      <c r="A40" s="20" t="s">
        <v>37</v>
      </c>
      <c r="B40" s="30" t="s">
        <v>38</v>
      </c>
      <c r="C40" s="29">
        <v>4215.9000000000005</v>
      </c>
    </row>
    <row r="41" spans="1:3" ht="31.2">
      <c r="A41" s="20"/>
      <c r="B41" s="30" t="s">
        <v>39</v>
      </c>
      <c r="C41" s="29">
        <v>1683.1920000000002</v>
      </c>
    </row>
    <row r="42" spans="1:3">
      <c r="A42" s="20" t="s">
        <v>40</v>
      </c>
      <c r="B42" s="30" t="s">
        <v>41</v>
      </c>
      <c r="C42" s="29">
        <v>9929.1</v>
      </c>
    </row>
    <row r="43" spans="1:3">
      <c r="A43" s="20"/>
      <c r="B43" s="30" t="s">
        <v>42</v>
      </c>
      <c r="C43" s="29">
        <v>4215.2039999999997</v>
      </c>
    </row>
    <row r="44" spans="1:3" ht="46.8">
      <c r="A44" s="20" t="s">
        <v>43</v>
      </c>
      <c r="B44" s="30" t="s">
        <v>44</v>
      </c>
      <c r="C44" s="29">
        <v>1696.3019999999999</v>
      </c>
    </row>
    <row r="45" spans="1:3">
      <c r="A45" s="20" t="s">
        <v>45</v>
      </c>
      <c r="B45" s="30" t="s">
        <v>46</v>
      </c>
      <c r="C45" s="29">
        <v>132.99900000000002</v>
      </c>
    </row>
    <row r="46" spans="1:3">
      <c r="A46" s="20"/>
      <c r="B46" s="31" t="s">
        <v>47</v>
      </c>
      <c r="C46" s="32">
        <f>SUM(C40:C45)</f>
        <v>21872.697</v>
      </c>
    </row>
    <row r="47" spans="1:3" ht="31.2">
      <c r="A47" s="20"/>
      <c r="B47" s="43" t="s">
        <v>48</v>
      </c>
      <c r="C47" s="29"/>
    </row>
    <row r="48" spans="1:3">
      <c r="A48" s="20" t="s">
        <v>49</v>
      </c>
      <c r="B48" s="30" t="s">
        <v>50</v>
      </c>
      <c r="C48" s="29">
        <v>12540.836000000001</v>
      </c>
    </row>
    <row r="49" spans="1:3">
      <c r="A49" s="33" t="s">
        <v>51</v>
      </c>
      <c r="B49" s="30" t="s">
        <v>52</v>
      </c>
      <c r="C49" s="29">
        <v>1806.42</v>
      </c>
    </row>
    <row r="50" spans="1:3">
      <c r="A50" s="33" t="s">
        <v>53</v>
      </c>
      <c r="B50" s="30" t="s">
        <v>54</v>
      </c>
      <c r="C50" s="29">
        <v>986.70000000000016</v>
      </c>
    </row>
    <row r="51" spans="1:3">
      <c r="A51" s="33" t="s">
        <v>55</v>
      </c>
      <c r="B51" s="30" t="s">
        <v>56</v>
      </c>
      <c r="C51" s="29">
        <v>1302.44</v>
      </c>
    </row>
    <row r="52" spans="1:3">
      <c r="A52" s="33" t="s">
        <v>57</v>
      </c>
      <c r="B52" s="30" t="s">
        <v>58</v>
      </c>
      <c r="C52" s="29">
        <v>8538.992000000002</v>
      </c>
    </row>
    <row r="53" spans="1:3">
      <c r="A53" s="33" t="s">
        <v>59</v>
      </c>
      <c r="B53" s="30" t="s">
        <v>60</v>
      </c>
      <c r="C53" s="29">
        <v>10750.698</v>
      </c>
    </row>
    <row r="54" spans="1:3" ht="31.2">
      <c r="A54" s="20" t="s">
        <v>61</v>
      </c>
      <c r="B54" s="30" t="s">
        <v>62</v>
      </c>
      <c r="C54" s="29">
        <v>0</v>
      </c>
    </row>
    <row r="55" spans="1:3" ht="31.2">
      <c r="A55" s="20" t="s">
        <v>63</v>
      </c>
      <c r="B55" s="30" t="s">
        <v>64</v>
      </c>
      <c r="C55" s="29">
        <v>169.2</v>
      </c>
    </row>
    <row r="56" spans="1:3" ht="31.2">
      <c r="A56" s="20" t="s">
        <v>65</v>
      </c>
      <c r="B56" s="30" t="s">
        <v>66</v>
      </c>
      <c r="C56" s="29">
        <v>6230.9520000000002</v>
      </c>
    </row>
    <row r="57" spans="1:3">
      <c r="A57" s="20" t="s">
        <v>67</v>
      </c>
      <c r="B57" s="30" t="s">
        <v>68</v>
      </c>
      <c r="C57" s="29">
        <v>3906.52</v>
      </c>
    </row>
    <row r="58" spans="1:3">
      <c r="A58" s="20"/>
      <c r="B58" s="31" t="s">
        <v>69</v>
      </c>
      <c r="C58" s="32">
        <f>SUM(C48:C57)</f>
        <v>46232.757999999994</v>
      </c>
    </row>
    <row r="59" spans="1:3" ht="31.2">
      <c r="A59" s="20"/>
      <c r="B59" s="43" t="s">
        <v>70</v>
      </c>
      <c r="C59" s="29"/>
    </row>
    <row r="60" spans="1:3">
      <c r="A60" s="3" t="s">
        <v>71</v>
      </c>
      <c r="B60" s="34" t="s">
        <v>72</v>
      </c>
      <c r="C60" s="29">
        <v>11233.26</v>
      </c>
    </row>
    <row r="61" spans="1:3">
      <c r="A61" s="3" t="s">
        <v>73</v>
      </c>
      <c r="B61" s="34" t="s">
        <v>74</v>
      </c>
      <c r="C61" s="29">
        <v>9669.94</v>
      </c>
    </row>
    <row r="62" spans="1:3">
      <c r="A62" s="3" t="s">
        <v>75</v>
      </c>
      <c r="B62" s="34" t="s">
        <v>76</v>
      </c>
      <c r="C62" s="29">
        <v>5346.5</v>
      </c>
    </row>
    <row r="63" spans="1:3">
      <c r="A63" s="3" t="s">
        <v>77</v>
      </c>
      <c r="B63" s="34" t="s">
        <v>78</v>
      </c>
      <c r="C63" s="29">
        <v>375.7</v>
      </c>
    </row>
    <row r="64" spans="1:3">
      <c r="A64" s="3" t="s">
        <v>79</v>
      </c>
      <c r="B64" s="34" t="s">
        <v>80</v>
      </c>
      <c r="C64" s="29">
        <v>4951.8</v>
      </c>
    </row>
    <row r="65" spans="1:3">
      <c r="A65" s="3" t="s">
        <v>83</v>
      </c>
      <c r="B65" s="30" t="s">
        <v>84</v>
      </c>
      <c r="C65" s="29">
        <v>412.65999999999997</v>
      </c>
    </row>
    <row r="66" spans="1:3">
      <c r="A66" s="20"/>
      <c r="B66" s="31" t="s">
        <v>85</v>
      </c>
      <c r="C66" s="32">
        <f>SUM(C60:C65)</f>
        <v>31989.86</v>
      </c>
    </row>
    <row r="67" spans="1:3">
      <c r="A67" s="20"/>
      <c r="B67" s="43" t="s">
        <v>86</v>
      </c>
      <c r="C67" s="29"/>
    </row>
    <row r="68" spans="1:3" s="27" customFormat="1">
      <c r="A68" s="3" t="s">
        <v>87</v>
      </c>
      <c r="B68" s="34" t="s">
        <v>88</v>
      </c>
      <c r="C68" s="35">
        <v>9422.0999999999985</v>
      </c>
    </row>
    <row r="69" spans="1:3" ht="46.8">
      <c r="A69" s="20" t="s">
        <v>151</v>
      </c>
      <c r="B69" s="30" t="s">
        <v>89</v>
      </c>
      <c r="C69" s="29">
        <v>1931.4</v>
      </c>
    </row>
    <row r="70" spans="1:3" ht="46.8">
      <c r="A70" s="20" t="s">
        <v>152</v>
      </c>
      <c r="B70" s="30" t="s">
        <v>90</v>
      </c>
      <c r="C70" s="29">
        <v>5715.9</v>
      </c>
    </row>
    <row r="71" spans="1:3">
      <c r="A71" s="20" t="s">
        <v>153</v>
      </c>
      <c r="B71" s="30" t="s">
        <v>91</v>
      </c>
      <c r="C71" s="29">
        <v>1130.67</v>
      </c>
    </row>
    <row r="72" spans="1:3" ht="31.2">
      <c r="A72" s="20" t="s">
        <v>92</v>
      </c>
      <c r="B72" s="30" t="s">
        <v>93</v>
      </c>
      <c r="C72" s="29">
        <v>9587.3999999999978</v>
      </c>
    </row>
    <row r="73" spans="1:3">
      <c r="A73" s="20"/>
      <c r="B73" s="31" t="s">
        <v>94</v>
      </c>
      <c r="C73" s="32">
        <f>SUM(C68:C72)</f>
        <v>27787.469999999998</v>
      </c>
    </row>
    <row r="74" spans="1:3" ht="31.2">
      <c r="A74" s="36"/>
      <c r="B74" s="31" t="s">
        <v>147</v>
      </c>
      <c r="C74" s="29">
        <v>10648.8</v>
      </c>
    </row>
    <row r="75" spans="1:3">
      <c r="A75" s="20" t="s">
        <v>95</v>
      </c>
      <c r="B75" s="30" t="s">
        <v>96</v>
      </c>
      <c r="C75" s="29">
        <v>2975.4000000000005</v>
      </c>
    </row>
    <row r="76" spans="1:3">
      <c r="A76" s="36"/>
      <c r="B76" s="31" t="s">
        <v>97</v>
      </c>
      <c r="C76" s="32">
        <f>SUM(C74:C75)</f>
        <v>13624.2</v>
      </c>
    </row>
    <row r="77" spans="1:3" ht="25.95" customHeight="1">
      <c r="A77" s="36"/>
      <c r="B77" s="31" t="s">
        <v>148</v>
      </c>
      <c r="C77" s="29">
        <v>1301.9839999999999</v>
      </c>
    </row>
    <row r="78" spans="1:3">
      <c r="A78" s="36"/>
      <c r="B78" s="31" t="s">
        <v>149</v>
      </c>
      <c r="C78" s="29">
        <v>1277.2180000000001</v>
      </c>
    </row>
    <row r="79" spans="1:3">
      <c r="A79" s="36"/>
      <c r="B79" s="31"/>
      <c r="C79" s="32">
        <f>SUM(C77:C78)</f>
        <v>2579.2020000000002</v>
      </c>
    </row>
    <row r="80" spans="1:3">
      <c r="A80" s="36"/>
      <c r="B80" s="31" t="s">
        <v>98</v>
      </c>
      <c r="C80" s="29"/>
    </row>
    <row r="81" spans="1:3">
      <c r="A81" s="20" t="s">
        <v>99</v>
      </c>
      <c r="B81" s="30" t="s">
        <v>100</v>
      </c>
      <c r="C81" s="29">
        <v>4800.12</v>
      </c>
    </row>
    <row r="82" spans="1:3">
      <c r="A82" s="20" t="s">
        <v>101</v>
      </c>
      <c r="B82" s="30" t="s">
        <v>102</v>
      </c>
      <c r="C82" s="29">
        <v>3616.9800000000005</v>
      </c>
    </row>
    <row r="83" spans="1:3" ht="46.8">
      <c r="A83" s="20"/>
      <c r="B83" s="30" t="s">
        <v>103</v>
      </c>
      <c r="C83" s="29">
        <v>3521.579999999999</v>
      </c>
    </row>
    <row r="84" spans="1:3" ht="46.8">
      <c r="A84" s="20"/>
      <c r="B84" s="30" t="s">
        <v>104</v>
      </c>
      <c r="C84" s="29">
        <v>3521.579999999999</v>
      </c>
    </row>
    <row r="85" spans="1:3" ht="46.8">
      <c r="A85" s="20"/>
      <c r="B85" s="30" t="s">
        <v>105</v>
      </c>
      <c r="C85" s="29">
        <v>7043.159999999998</v>
      </c>
    </row>
    <row r="86" spans="1:3">
      <c r="A86" s="20"/>
      <c r="B86" s="31" t="s">
        <v>106</v>
      </c>
      <c r="C86" s="32">
        <f>SUM(C81:C85)</f>
        <v>22503.42</v>
      </c>
    </row>
    <row r="87" spans="1:3">
      <c r="A87" s="20"/>
      <c r="B87" s="43" t="s">
        <v>107</v>
      </c>
      <c r="C87" s="29"/>
    </row>
    <row r="88" spans="1:3" ht="31.2">
      <c r="A88" s="20" t="s">
        <v>108</v>
      </c>
      <c r="B88" s="31" t="s">
        <v>109</v>
      </c>
      <c r="C88" s="29"/>
    </row>
    <row r="89" spans="1:3">
      <c r="A89" s="20"/>
      <c r="B89" s="37" t="s">
        <v>110</v>
      </c>
      <c r="C89" s="29">
        <v>402.16</v>
      </c>
    </row>
    <row r="90" spans="1:3">
      <c r="A90" s="20"/>
      <c r="B90" s="30" t="s">
        <v>111</v>
      </c>
      <c r="C90" s="29">
        <v>402.16</v>
      </c>
    </row>
    <row r="91" spans="1:3" ht="31.2">
      <c r="A91" s="20" t="s">
        <v>112</v>
      </c>
      <c r="B91" s="31" t="s">
        <v>113</v>
      </c>
      <c r="C91" s="29"/>
    </row>
    <row r="92" spans="1:3">
      <c r="A92" s="38"/>
      <c r="B92" s="37" t="s">
        <v>114</v>
      </c>
      <c r="C92" s="29">
        <v>918.01</v>
      </c>
    </row>
    <row r="93" spans="1:3">
      <c r="A93" s="38"/>
      <c r="B93" s="37" t="s">
        <v>115</v>
      </c>
      <c r="C93" s="29">
        <v>20.225999999999999</v>
      </c>
    </row>
    <row r="94" spans="1:3">
      <c r="A94" s="38"/>
      <c r="B94" s="37" t="s">
        <v>116</v>
      </c>
      <c r="C94" s="29">
        <v>918.01</v>
      </c>
    </row>
    <row r="95" spans="1:3">
      <c r="A95" s="38"/>
      <c r="B95" s="37" t="s">
        <v>117</v>
      </c>
      <c r="C95" s="29">
        <v>20.225999999999999</v>
      </c>
    </row>
    <row r="96" spans="1:3" ht="31.2">
      <c r="A96" s="38"/>
      <c r="B96" s="39" t="s">
        <v>118</v>
      </c>
      <c r="C96" s="29">
        <v>0</v>
      </c>
    </row>
    <row r="97" spans="1:3">
      <c r="A97" s="38" t="s">
        <v>81</v>
      </c>
      <c r="B97" s="37" t="s">
        <v>119</v>
      </c>
      <c r="C97" s="29">
        <v>918.01</v>
      </c>
    </row>
    <row r="98" spans="1:3">
      <c r="A98" s="38" t="s">
        <v>82</v>
      </c>
      <c r="B98" s="37" t="s">
        <v>120</v>
      </c>
      <c r="C98" s="29">
        <v>20.225999999999999</v>
      </c>
    </row>
    <row r="99" spans="1:3">
      <c r="A99" s="38" t="s">
        <v>121</v>
      </c>
      <c r="B99" s="37" t="s">
        <v>122</v>
      </c>
      <c r="C99" s="29">
        <v>331.74</v>
      </c>
    </row>
    <row r="100" spans="1:3">
      <c r="A100" s="38" t="s">
        <v>11</v>
      </c>
      <c r="B100" s="37" t="s">
        <v>123</v>
      </c>
      <c r="C100" s="29">
        <v>832.91</v>
      </c>
    </row>
    <row r="101" spans="1:3">
      <c r="A101" s="38" t="s">
        <v>13</v>
      </c>
      <c r="B101" s="37" t="s">
        <v>124</v>
      </c>
      <c r="C101" s="29">
        <v>362.72</v>
      </c>
    </row>
    <row r="102" spans="1:3">
      <c r="A102" s="38" t="s">
        <v>17</v>
      </c>
      <c r="B102" s="37" t="s">
        <v>125</v>
      </c>
      <c r="C102" s="29">
        <v>130.22</v>
      </c>
    </row>
    <row r="103" spans="1:3">
      <c r="A103" s="38"/>
      <c r="B103" s="37" t="s">
        <v>126</v>
      </c>
      <c r="C103" s="29">
        <v>643.75</v>
      </c>
    </row>
    <row r="104" spans="1:3">
      <c r="A104" s="38"/>
      <c r="B104" s="37" t="s">
        <v>127</v>
      </c>
      <c r="C104" s="29">
        <v>20.225999999999999</v>
      </c>
    </row>
    <row r="105" spans="1:3">
      <c r="A105" s="40"/>
      <c r="B105" s="41" t="s">
        <v>128</v>
      </c>
      <c r="C105" s="29">
        <v>568.41</v>
      </c>
    </row>
    <row r="106" spans="1:3">
      <c r="A106" s="40"/>
      <c r="B106" s="37" t="s">
        <v>129</v>
      </c>
      <c r="C106" s="29">
        <v>0</v>
      </c>
    </row>
    <row r="107" spans="1:3">
      <c r="A107" s="20"/>
      <c r="B107" s="37" t="s">
        <v>130</v>
      </c>
      <c r="C107" s="29">
        <v>996.96</v>
      </c>
    </row>
    <row r="108" spans="1:3">
      <c r="A108" s="20"/>
      <c r="B108" s="41" t="s">
        <v>131</v>
      </c>
      <c r="C108" s="29">
        <v>699.11</v>
      </c>
    </row>
    <row r="109" spans="1:3" ht="31.2">
      <c r="A109" s="20" t="s">
        <v>132</v>
      </c>
      <c r="B109" s="31" t="s">
        <v>133</v>
      </c>
      <c r="C109" s="29"/>
    </row>
    <row r="110" spans="1:3">
      <c r="A110" s="20"/>
      <c r="B110" s="30" t="s">
        <v>134</v>
      </c>
      <c r="C110" s="29">
        <v>279.63</v>
      </c>
    </row>
    <row r="111" spans="1:3">
      <c r="A111" s="20"/>
      <c r="B111" s="42" t="s">
        <v>135</v>
      </c>
      <c r="C111" s="29">
        <v>361.16</v>
      </c>
    </row>
    <row r="112" spans="1:3">
      <c r="A112" s="20"/>
      <c r="B112" s="42" t="s">
        <v>136</v>
      </c>
      <c r="C112" s="29">
        <v>891.38750000000005</v>
      </c>
    </row>
    <row r="113" spans="1:6">
      <c r="A113" s="20"/>
      <c r="B113" s="31" t="s">
        <v>137</v>
      </c>
      <c r="C113" s="32">
        <f>SUM(C89:C112)</f>
        <v>9737.2515000000003</v>
      </c>
    </row>
    <row r="114" spans="1:6">
      <c r="A114" s="20"/>
      <c r="B114" s="43" t="s">
        <v>150</v>
      </c>
      <c r="C114" s="32">
        <v>40350.6</v>
      </c>
    </row>
    <row r="115" spans="1:6">
      <c r="A115" s="20"/>
      <c r="B115" s="31" t="s">
        <v>138</v>
      </c>
      <c r="C115" s="32">
        <f>C46+C58+C66+C73+C76+C79+C86+C113+C114</f>
        <v>216677.45849999998</v>
      </c>
    </row>
    <row r="116" spans="1:6" s="49" customFormat="1">
      <c r="A116" s="44"/>
      <c r="B116" s="45" t="s">
        <v>143</v>
      </c>
      <c r="C116" s="46">
        <v>193035.48</v>
      </c>
      <c r="D116" s="47"/>
      <c r="E116" s="48"/>
      <c r="F116" s="48"/>
    </row>
    <row r="117" spans="1:6" s="50" customFormat="1">
      <c r="A117" s="44"/>
      <c r="B117" s="45" t="s">
        <v>144</v>
      </c>
      <c r="C117" s="46">
        <v>194917.22</v>
      </c>
      <c r="D117" s="47"/>
      <c r="E117" s="47"/>
      <c r="F117" s="47"/>
    </row>
    <row r="118" spans="1:6" s="50" customFormat="1">
      <c r="A118" s="44"/>
      <c r="B118" s="45" t="s">
        <v>146</v>
      </c>
      <c r="C118" s="51">
        <f>C117-C115</f>
        <v>-21760.238499999978</v>
      </c>
      <c r="D118" s="48"/>
      <c r="E118" s="48"/>
      <c r="F118" s="48"/>
    </row>
    <row r="119" spans="1:6" s="50" customFormat="1">
      <c r="A119" s="44"/>
      <c r="B119" s="45" t="s">
        <v>145</v>
      </c>
      <c r="C119" s="51">
        <f>C38+C118</f>
        <v>-10395.021499999944</v>
      </c>
      <c r="D119" s="48"/>
      <c r="E119" s="48"/>
      <c r="F119" s="48"/>
    </row>
    <row r="120" spans="1:6" s="53" customFormat="1">
      <c r="A120" s="56"/>
      <c r="B120" s="56"/>
      <c r="C120" s="52"/>
    </row>
    <row r="121" spans="1:6" s="53" customFormat="1">
      <c r="A121" s="56"/>
      <c r="B121" s="56"/>
      <c r="C121" s="52"/>
    </row>
    <row r="122" spans="1:6" s="53" customFormat="1">
      <c r="A122" s="56"/>
      <c r="B122" s="56"/>
      <c r="C122" s="52"/>
    </row>
    <row r="123" spans="1:6" s="55" customFormat="1">
      <c r="A123" s="54"/>
      <c r="C123" s="52"/>
    </row>
  </sheetData>
  <mergeCells count="7">
    <mergeCell ref="A122:B122"/>
    <mergeCell ref="A120:B120"/>
    <mergeCell ref="A121:B121"/>
    <mergeCell ref="A33:B33"/>
    <mergeCell ref="A34:B34"/>
    <mergeCell ref="A35:B35"/>
    <mergeCell ref="A36:B36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2023-01-18T03:23:04Z</dcterms:created>
  <dcterms:modified xsi:type="dcterms:W3CDTF">2023-02-15T06:10:06Z</dcterms:modified>
</cp:coreProperties>
</file>