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0" i="1"/>
  <c r="C69"/>
  <c r="C12"/>
  <c r="C24"/>
  <c r="C32"/>
  <c r="C39"/>
  <c r="C42"/>
  <c r="C45"/>
  <c r="C52"/>
  <c r="C64"/>
  <c r="C66"/>
</calcChain>
</file>

<file path=xl/sharedStrings.xml><?xml version="1.0" encoding="utf-8"?>
<sst xmlns="http://schemas.openxmlformats.org/spreadsheetml/2006/main" count="101" uniqueCount="100">
  <si>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</si>
  <si>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</si>
  <si>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</si>
  <si>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</si>
  <si>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</si>
  <si>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</si>
  <si>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</si>
  <si>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</si>
  <si>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</si>
  <si>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</si>
  <si>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</si>
  <si>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</si>
  <si>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</si>
  <si>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</si>
  <si>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</si>
  <si>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</si>
  <si>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</si>
  <si>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</si>
  <si>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</si>
  <si>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</si>
  <si>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</si>
  <si>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</si>
  <si>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</si>
  <si>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</si>
  <si>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</si>
  <si>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</si>
  <si>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</si>
  <si>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</si>
  <si>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</si>
  <si>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</si>
  <si>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</si>
  <si>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</si>
  <si>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</si>
  <si>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</si>
  <si>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</si>
  <si>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</si>
  <si>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</si>
  <si>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</si>
  <si>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</si>
  <si>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</si>
  <si>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</si>
  <si>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</si>
  <si>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</si>
  <si>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</si>
  <si>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 подвалов,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</si>
  <si>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</si>
  <si>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</si>
  <si>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</si>
  <si>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</si>
  <si>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 xml:space="preserve"> 4.1</t>
  </si>
  <si>
    <t>Проведение тех. осмотров и устран. неисправн. систем ЦО.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</si>
  <si>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</si>
  <si>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</si>
  <si>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</si>
  <si>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</si>
  <si>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</si>
  <si>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</si>
  <si>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</si>
  <si>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</si>
  <si>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>Диспетчерское обслуживание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</si>
  <si>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</si>
  <si>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</si>
  <si>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</si>
  <si>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</si>
  <si>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</si>
  <si>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</si>
  <si>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</si>
  <si>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</si>
  <si>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</si>
  <si>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</si>
  <si>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</si>
  <si>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Текущий ремонт систем водоснабжения и водоотведения (непредвиденные работы</t>
  </si>
  <si>
    <t>смена крана шарового Ду15 11Б27п кв.4</t>
  </si>
  <si>
    <t>смена вентиля Ду 15 мм  на стояке отопления кв.8</t>
  </si>
  <si>
    <t>уплотнение соединений силиконовым герметиком, сантехническим льном  кв.8</t>
  </si>
  <si>
    <t>смена вентиля Ду 15 мм  на стояке отопления  с отжигом кв.8</t>
  </si>
  <si>
    <t>Текущий ремонт систем конструкт.элементов) (непредвиденные работы</t>
  </si>
  <si>
    <t>очистка козырьков от снега</t>
  </si>
  <si>
    <t xml:space="preserve">установка контейнера - сетку для раздельного сбора мусора </t>
  </si>
  <si>
    <t>открытие продухов</t>
  </si>
  <si>
    <t xml:space="preserve">            ИТОГО по п. 9 :</t>
  </si>
  <si>
    <t xml:space="preserve">   Сумма затрат по дому:</t>
  </si>
  <si>
    <t>по управлению и обслуживанию</t>
  </si>
  <si>
    <t>МКД по ул.Монтажников 39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</si>
  <si>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</si>
  <si>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</si>
  <si>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</si>
  <si>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</si>
  <si>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</si>
  <si>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</si>
  <si>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>5.Аварийное обслуживание внутридомового инжен.сантехнич. и эл.технического оборудования</t>
  </si>
  <si>
    <t xml:space="preserve"> 3.1</t>
  </si>
  <si>
    <t>6.Дератизация</t>
  </si>
  <si>
    <t>7.Дезинсекция</t>
  </si>
  <si>
    <t xml:space="preserve"> 8.3</t>
  </si>
  <si>
    <t xml:space="preserve"> 8.4</t>
  </si>
  <si>
    <t xml:space="preserve"> 8.5</t>
  </si>
  <si>
    <t xml:space="preserve"> 9.2</t>
  </si>
  <si>
    <t>10.Управление многоквартирным домом</t>
  </si>
  <si>
    <t xml:space="preserve"> 9.1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</si>
</sst>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/>
    <xf numFmtId="0" fontId="3" fillId="0" borderId="1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5" fillId="0" borderId="0" xfId="0" applyFont="1"/>
    <xf numFmtId="2" fontId="5" fillId="0" borderId="0" xfId="0" applyNumberFormat="1" applyFont="1"/>
    <xf numFmtId="0" fontId="5" fillId="0" borderId="0" xfId="0" applyFont="1" applyBorder="1"/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wrapText="1"/>
    </xf>
    <xf numFmtId="1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5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5" fillId="0" borderId="0" xfId="0" applyFont="1" applyFill="1" applyAlignment="1">
      <alignment vertical="center"/>
    </xf>
    <xf numFmtId="2" fontId="3" fillId="0" borderId="1" xfId="2" applyNumberFormat="1" applyFont="1" applyBorder="1" applyAlignment="1"/>
    <xf numFmtId="2" fontId="5" fillId="0" borderId="0" xfId="0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2" fontId="5" fillId="0" borderId="0" xfId="0" applyNumberFormat="1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topLeftCell="A52" workbookViewId="0">
      <selection activeCell="C69" sqref="C69"/>
    </sheetView>
  </sheetViews>
  <sheetFormatPr defaultColWidth="9.109375" defaultRowHeight="15.6"/>
  <cols>
    <col min="1" max="1" width="8.6640625" style="40" customWidth="1"/>
    <col min="2" max="2" width="70.6640625" style="12" customWidth="1"/>
    <col min="3" max="3" width="19.5546875" style="41" customWidth="1"/>
    <col min="4" max="200" width="9.109375" style="12" customWidth="1"/>
    <col min="201" max="201" width="4.5546875" style="12" customWidth="1"/>
    <col min="202" max="202" width="47.33203125" style="12" customWidth="1"/>
    <col min="203" max="207" width="9.109375" style="12" customWidth="1"/>
    <col min="208" max="208" width="8.88671875" style="12" customWidth="1"/>
    <col min="209" max="211" width="6.33203125" style="12" customWidth="1"/>
    <col min="212" max="212" width="9" style="12" customWidth="1"/>
    <col min="213" max="215" width="6.33203125" style="12" customWidth="1"/>
    <col min="216" max="216" width="9.109375" style="12" customWidth="1"/>
    <col min="217" max="219" width="6.33203125" style="12" customWidth="1"/>
    <col min="220" max="220" width="8.6640625" style="12" customWidth="1"/>
    <col min="221" max="223" width="6.33203125" style="12" customWidth="1"/>
    <col min="224" max="224" width="10" style="12" customWidth="1"/>
    <col min="225" max="227" width="6.33203125" style="12" customWidth="1"/>
    <col min="228" max="228" width="8.88671875" style="12" customWidth="1"/>
    <col min="229" max="230" width="6.33203125" style="12" customWidth="1"/>
    <col min="231" max="231" width="7.33203125" style="12" customWidth="1"/>
    <col min="232" max="232" width="9.109375" style="12" customWidth="1"/>
    <col min="233" max="234" width="6.33203125" style="12" customWidth="1"/>
    <col min="235" max="235" width="8.33203125" style="12" customWidth="1"/>
    <col min="236" max="236" width="11.44140625" style="12" customWidth="1"/>
    <col min="237" max="237" width="6.33203125" style="12" customWidth="1"/>
    <col min="238" max="16384" width="9.109375" style="12"/>
  </cols>
  <sheetData>
    <row r="1" spans="1:3" s="5" customFormat="1">
      <c r="A1" s="44" t="s">
        <v>84</v>
      </c>
      <c r="B1" s="44"/>
      <c r="C1" s="4"/>
    </row>
    <row r="2" spans="1:3" s="5" customFormat="1">
      <c r="A2" s="44" t="s">
        <v>82</v>
      </c>
      <c r="B2" s="44"/>
      <c r="C2" s="4"/>
    </row>
    <row r="3" spans="1:3" s="5" customFormat="1">
      <c r="A3" s="44" t="s">
        <v>83</v>
      </c>
      <c r="B3" s="44"/>
      <c r="C3" s="4"/>
    </row>
    <row r="4" spans="1:3" s="7" customFormat="1">
      <c r="A4" s="45" t="s">
        <v>0</v>
      </c>
      <c r="B4" s="45"/>
      <c r="C4" s="45"/>
    </row>
    <row r="5" spans="1:3" s="7" customFormat="1">
      <c r="A5" s="6"/>
      <c r="B5" s="6"/>
      <c r="C5" s="8"/>
    </row>
    <row r="6" spans="1:3" s="9" customFormat="1" ht="16.2">
      <c r="A6" s="3"/>
      <c r="B6" s="1" t="s">
        <v>85</v>
      </c>
      <c r="C6" s="2">
        <v>46470.097599999965</v>
      </c>
    </row>
    <row r="7" spans="1:3" ht="15" customHeight="1">
      <c r="A7" s="10"/>
      <c r="B7" s="30" t="s">
        <v>1</v>
      </c>
      <c r="C7" s="11"/>
    </row>
    <row r="8" spans="1:3" ht="36.75" customHeight="1">
      <c r="A8" s="13" t="s">
        <v>2</v>
      </c>
      <c r="B8" s="14" t="s">
        <v>3</v>
      </c>
      <c r="C8" s="11">
        <v>8754.4080000000031</v>
      </c>
    </row>
    <row r="9" spans="1:3" ht="37.5" customHeight="1">
      <c r="A9" s="13" t="s">
        <v>4</v>
      </c>
      <c r="B9" s="14" t="s">
        <v>5</v>
      </c>
      <c r="C9" s="11">
        <v>10308.996000000001</v>
      </c>
    </row>
    <row r="10" spans="1:3" ht="50.25" customHeight="1">
      <c r="A10" s="13" t="s">
        <v>6</v>
      </c>
      <c r="B10" s="14" t="s">
        <v>7</v>
      </c>
      <c r="C10" s="11">
        <v>1234.4459999999999</v>
      </c>
    </row>
    <row r="11" spans="1:3" ht="23.25" customHeight="1">
      <c r="A11" s="13" t="s">
        <v>8</v>
      </c>
      <c r="B11" s="14" t="s">
        <v>9</v>
      </c>
      <c r="C11" s="11">
        <v>83.510999999999996</v>
      </c>
    </row>
    <row r="12" spans="1:3" ht="16.5" customHeight="1">
      <c r="A12" s="13"/>
      <c r="B12" s="15" t="s">
        <v>10</v>
      </c>
      <c r="C12" s="16">
        <f>SUM(C8:C11)</f>
        <v>20381.361000000001</v>
      </c>
    </row>
    <row r="13" spans="1:3" ht="31.2">
      <c r="A13" s="13"/>
      <c r="B13" s="30" t="s">
        <v>11</v>
      </c>
      <c r="C13" s="11"/>
    </row>
    <row r="14" spans="1:3" ht="24.75" customHeight="1">
      <c r="A14" s="13" t="s">
        <v>12</v>
      </c>
      <c r="B14" s="14" t="s">
        <v>13</v>
      </c>
      <c r="C14" s="11">
        <v>4608.6400000000003</v>
      </c>
    </row>
    <row r="15" spans="1:3" ht="24.75" customHeight="1">
      <c r="A15" s="17" t="s">
        <v>14</v>
      </c>
      <c r="B15" s="14" t="s">
        <v>15</v>
      </c>
      <c r="C15" s="11">
        <v>514.08000000000004</v>
      </c>
    </row>
    <row r="16" spans="1:3" ht="24.75" customHeight="1">
      <c r="A16" s="17" t="s">
        <v>16</v>
      </c>
      <c r="B16" s="14" t="s">
        <v>17</v>
      </c>
      <c r="C16" s="11">
        <v>876.95999999999981</v>
      </c>
    </row>
    <row r="17" spans="1:3" ht="22.5" customHeight="1">
      <c r="A17" s="17" t="s">
        <v>18</v>
      </c>
      <c r="B17" s="14" t="s">
        <v>19</v>
      </c>
      <c r="C17" s="11">
        <v>1302.44</v>
      </c>
    </row>
    <row r="18" spans="1:3" ht="15.75" customHeight="1">
      <c r="A18" s="17" t="s">
        <v>20</v>
      </c>
      <c r="B18" s="14" t="s">
        <v>21</v>
      </c>
      <c r="C18" s="11">
        <v>5121.8639999999996</v>
      </c>
    </row>
    <row r="19" spans="1:3" ht="18.75" customHeight="1">
      <c r="A19" s="17" t="s">
        <v>22</v>
      </c>
      <c r="B19" s="14" t="s">
        <v>23</v>
      </c>
      <c r="C19" s="11">
        <v>6448.4909999999991</v>
      </c>
    </row>
    <row r="20" spans="1:3" ht="33" customHeight="1">
      <c r="A20" s="13" t="s">
        <v>24</v>
      </c>
      <c r="B20" s="14" t="s">
        <v>25</v>
      </c>
      <c r="C20" s="11">
        <v>2256</v>
      </c>
    </row>
    <row r="21" spans="1:3" ht="42" customHeight="1">
      <c r="A21" s="13" t="s">
        <v>26</v>
      </c>
      <c r="B21" s="14" t="s">
        <v>27</v>
      </c>
      <c r="C21" s="11">
        <v>111.19999999999999</v>
      </c>
    </row>
    <row r="22" spans="1:3" ht="30" customHeight="1">
      <c r="A22" s="13" t="s">
        <v>28</v>
      </c>
      <c r="B22" s="14" t="s">
        <v>29</v>
      </c>
      <c r="C22" s="11">
        <v>3653.5589999999997</v>
      </c>
    </row>
    <row r="23" spans="1:3">
      <c r="A23" s="13" t="s">
        <v>30</v>
      </c>
      <c r="B23" s="14" t="s">
        <v>31</v>
      </c>
      <c r="C23" s="11">
        <v>1097.2800000000002</v>
      </c>
    </row>
    <row r="24" spans="1:3">
      <c r="A24" s="13"/>
      <c r="B24" s="15" t="s">
        <v>32</v>
      </c>
      <c r="C24" s="16">
        <f>SUM(C14:C23)</f>
        <v>25990.513999999999</v>
      </c>
    </row>
    <row r="25" spans="1:3">
      <c r="A25" s="13"/>
      <c r="B25" s="30" t="s">
        <v>33</v>
      </c>
      <c r="C25" s="11"/>
    </row>
    <row r="26" spans="1:3" ht="25.5" customHeight="1">
      <c r="A26" s="18" t="s">
        <v>91</v>
      </c>
      <c r="B26" s="19" t="s">
        <v>35</v>
      </c>
      <c r="C26" s="11">
        <v>8314.02</v>
      </c>
    </row>
    <row r="27" spans="1:3" ht="26.25" customHeight="1">
      <c r="A27" s="18" t="s">
        <v>34</v>
      </c>
      <c r="B27" s="19" t="s">
        <v>37</v>
      </c>
      <c r="C27" s="11">
        <v>4349.8</v>
      </c>
    </row>
    <row r="28" spans="1:3" ht="28.5" customHeight="1">
      <c r="A28" s="18" t="s">
        <v>36</v>
      </c>
      <c r="B28" s="19" t="s">
        <v>39</v>
      </c>
      <c r="C28" s="11">
        <v>2405</v>
      </c>
    </row>
    <row r="29" spans="1:3" ht="27.75" customHeight="1">
      <c r="A29" s="18" t="s">
        <v>38</v>
      </c>
      <c r="B29" s="19" t="s">
        <v>41</v>
      </c>
      <c r="C29" s="11">
        <v>330.2</v>
      </c>
    </row>
    <row r="30" spans="1:3" ht="21" customHeight="1">
      <c r="A30" s="18" t="s">
        <v>40</v>
      </c>
      <c r="B30" s="19" t="s">
        <v>43</v>
      </c>
      <c r="C30" s="11">
        <v>5612.04</v>
      </c>
    </row>
    <row r="31" spans="1:3" ht="28.5" customHeight="1">
      <c r="A31" s="18" t="s">
        <v>42</v>
      </c>
      <c r="B31" s="14" t="s">
        <v>44</v>
      </c>
      <c r="C31" s="11">
        <v>203.34</v>
      </c>
    </row>
    <row r="32" spans="1:3" ht="16.2" customHeight="1">
      <c r="A32" s="13"/>
      <c r="B32" s="15" t="s">
        <v>45</v>
      </c>
      <c r="C32" s="16">
        <f>SUM(C26:C31)</f>
        <v>21214.400000000001</v>
      </c>
    </row>
    <row r="33" spans="1:3" ht="19.8" customHeight="1">
      <c r="A33" s="13"/>
      <c r="B33" s="30" t="s">
        <v>46</v>
      </c>
      <c r="C33" s="11"/>
    </row>
    <row r="34" spans="1:3" ht="46.8">
      <c r="A34" s="13" t="s">
        <v>47</v>
      </c>
      <c r="B34" s="14" t="s">
        <v>48</v>
      </c>
      <c r="C34" s="11">
        <v>1299.1440000000002</v>
      </c>
    </row>
    <row r="35" spans="1:3" s="21" customFormat="1">
      <c r="A35" s="18" t="s">
        <v>49</v>
      </c>
      <c r="B35" s="19" t="s">
        <v>50</v>
      </c>
      <c r="C35" s="20">
        <v>6337.7160000000003</v>
      </c>
    </row>
    <row r="36" spans="1:3" ht="39" customHeight="1">
      <c r="A36" s="13" t="s">
        <v>51</v>
      </c>
      <c r="B36" s="14" t="s">
        <v>52</v>
      </c>
      <c r="C36" s="11">
        <v>3844.7640000000006</v>
      </c>
    </row>
    <row r="37" spans="1:3" ht="17.25" customHeight="1">
      <c r="A37" s="13" t="s">
        <v>53</v>
      </c>
      <c r="B37" s="14" t="s">
        <v>54</v>
      </c>
      <c r="C37" s="11">
        <v>1130.67</v>
      </c>
    </row>
    <row r="38" spans="1:3" ht="39" customHeight="1">
      <c r="A38" s="13" t="s">
        <v>55</v>
      </c>
      <c r="B38" s="14" t="s">
        <v>56</v>
      </c>
      <c r="C38" s="11">
        <v>6448.9040000000005</v>
      </c>
    </row>
    <row r="39" spans="1:3" ht="15" customHeight="1">
      <c r="A39" s="13"/>
      <c r="B39" s="15" t="s">
        <v>57</v>
      </c>
      <c r="C39" s="16">
        <f>SUM(C34:C38)</f>
        <v>19061.198000000004</v>
      </c>
    </row>
    <row r="40" spans="1:3" ht="34.5" customHeight="1">
      <c r="A40" s="22"/>
      <c r="B40" s="15" t="s">
        <v>90</v>
      </c>
      <c r="C40" s="11">
        <v>7162.8480000000009</v>
      </c>
    </row>
    <row r="41" spans="1:3" ht="27" customHeight="1">
      <c r="A41" s="13" t="s">
        <v>58</v>
      </c>
      <c r="B41" s="14" t="s">
        <v>59</v>
      </c>
      <c r="C41" s="11">
        <v>2001.3840000000005</v>
      </c>
    </row>
    <row r="42" spans="1:3" ht="24.75" customHeight="1">
      <c r="A42" s="22"/>
      <c r="B42" s="15" t="s">
        <v>60</v>
      </c>
      <c r="C42" s="16">
        <f>SUM(C40:C41)</f>
        <v>9164.2320000000018</v>
      </c>
    </row>
    <row r="43" spans="1:3" ht="15" customHeight="1">
      <c r="A43" s="22"/>
      <c r="B43" s="15" t="s">
        <v>92</v>
      </c>
      <c r="C43" s="11">
        <v>1354.9759999999999</v>
      </c>
    </row>
    <row r="44" spans="1:3">
      <c r="A44" s="22"/>
      <c r="B44" s="15" t="s">
        <v>93</v>
      </c>
      <c r="C44" s="11">
        <v>1329.202</v>
      </c>
    </row>
    <row r="45" spans="1:3">
      <c r="A45" s="22"/>
      <c r="B45" s="15"/>
      <c r="C45" s="16">
        <f>SUM(C43:C44)</f>
        <v>2684.1779999999999</v>
      </c>
    </row>
    <row r="46" spans="1:3">
      <c r="A46" s="22"/>
      <c r="B46" s="15" t="s">
        <v>61</v>
      </c>
      <c r="C46" s="11"/>
    </row>
    <row r="47" spans="1:3" ht="27.75" customHeight="1">
      <c r="A47" s="13" t="s">
        <v>62</v>
      </c>
      <c r="B47" s="14" t="s">
        <v>63</v>
      </c>
      <c r="C47" s="11">
        <v>4800.12</v>
      </c>
    </row>
    <row r="48" spans="1:3" ht="15.75" customHeight="1">
      <c r="A48" s="13" t="s">
        <v>64</v>
      </c>
      <c r="B48" s="14" t="s">
        <v>65</v>
      </c>
      <c r="C48" s="11">
        <v>3616.9800000000005</v>
      </c>
    </row>
    <row r="49" spans="1:3" ht="48.75" customHeight="1">
      <c r="A49" s="13" t="s">
        <v>94</v>
      </c>
      <c r="B49" s="14" t="s">
        <v>66</v>
      </c>
      <c r="C49" s="11">
        <v>3521.579999999999</v>
      </c>
    </row>
    <row r="50" spans="1:3" ht="45" customHeight="1">
      <c r="A50" s="13" t="s">
        <v>95</v>
      </c>
      <c r="B50" s="14" t="s">
        <v>67</v>
      </c>
      <c r="C50" s="11">
        <v>3521.579999999999</v>
      </c>
    </row>
    <row r="51" spans="1:3" ht="51" customHeight="1">
      <c r="A51" s="13" t="s">
        <v>96</v>
      </c>
      <c r="B51" s="14" t="s">
        <v>68</v>
      </c>
      <c r="C51" s="11">
        <v>7043.159999999998</v>
      </c>
    </row>
    <row r="52" spans="1:3" ht="17.25" customHeight="1">
      <c r="A52" s="13"/>
      <c r="B52" s="15" t="s">
        <v>69</v>
      </c>
      <c r="C52" s="16">
        <f>SUM(C47:C51)</f>
        <v>22503.42</v>
      </c>
    </row>
    <row r="53" spans="1:3" ht="14.25" customHeight="1">
      <c r="A53" s="13"/>
      <c r="B53" s="30" t="s">
        <v>70</v>
      </c>
      <c r="C53" s="11"/>
    </row>
    <row r="54" spans="1:3" ht="31.2">
      <c r="A54" s="13" t="s">
        <v>99</v>
      </c>
      <c r="B54" s="15" t="s">
        <v>71</v>
      </c>
      <c r="C54" s="11"/>
    </row>
    <row r="55" spans="1:3">
      <c r="A55" s="23"/>
      <c r="B55" s="24" t="s">
        <v>72</v>
      </c>
      <c r="C55" s="11">
        <v>699.11</v>
      </c>
    </row>
    <row r="56" spans="1:3">
      <c r="A56" s="23"/>
      <c r="B56" s="25" t="s">
        <v>73</v>
      </c>
      <c r="C56" s="11">
        <v>996.96</v>
      </c>
    </row>
    <row r="57" spans="1:3" ht="31.2">
      <c r="A57" s="26"/>
      <c r="B57" s="27" t="s">
        <v>74</v>
      </c>
      <c r="C57" s="11">
        <v>21.965000000000003</v>
      </c>
    </row>
    <row r="58" spans="1:3">
      <c r="A58" s="26"/>
      <c r="B58" s="28" t="s">
        <v>75</v>
      </c>
      <c r="C58" s="11">
        <v>996.96</v>
      </c>
    </row>
    <row r="59" spans="1:3" ht="31.2">
      <c r="A59" s="26"/>
      <c r="B59" s="27" t="s">
        <v>74</v>
      </c>
      <c r="C59" s="11">
        <v>21.965000000000003</v>
      </c>
    </row>
    <row r="60" spans="1:3" ht="17.25" customHeight="1">
      <c r="A60" s="13" t="s">
        <v>97</v>
      </c>
      <c r="B60" s="15" t="s">
        <v>76</v>
      </c>
      <c r="C60" s="11"/>
    </row>
    <row r="61" spans="1:3" ht="17.25" customHeight="1">
      <c r="A61" s="13"/>
      <c r="B61" s="14" t="s">
        <v>77</v>
      </c>
      <c r="C61" s="11">
        <v>186.42000000000002</v>
      </c>
    </row>
    <row r="62" spans="1:3" ht="17.25" customHeight="1">
      <c r="A62" s="13"/>
      <c r="B62" s="24" t="s">
        <v>78</v>
      </c>
      <c r="C62" s="11">
        <v>244.4</v>
      </c>
    </row>
    <row r="63" spans="1:3" ht="17.25" customHeight="1">
      <c r="A63" s="23"/>
      <c r="B63" s="24" t="s">
        <v>79</v>
      </c>
      <c r="C63" s="11">
        <v>361.16</v>
      </c>
    </row>
    <row r="64" spans="1:3" ht="18.75" customHeight="1">
      <c r="A64" s="29"/>
      <c r="B64" s="15" t="s">
        <v>80</v>
      </c>
      <c r="C64" s="16">
        <f>SUM(C54:C63)</f>
        <v>3528.94</v>
      </c>
    </row>
    <row r="65" spans="1:6" ht="16.5" customHeight="1">
      <c r="A65" s="13"/>
      <c r="B65" s="30" t="s">
        <v>98</v>
      </c>
      <c r="C65" s="16">
        <v>27141.576000000005</v>
      </c>
    </row>
    <row r="66" spans="1:6" ht="19.2" customHeight="1">
      <c r="A66" s="13"/>
      <c r="B66" s="15" t="s">
        <v>81</v>
      </c>
      <c r="C66" s="16">
        <f>C12+C24+C32+C39+C42+C45+C52+C64+C65</f>
        <v>151669.81900000002</v>
      </c>
    </row>
    <row r="67" spans="1:6" s="36" customFormat="1">
      <c r="A67" s="31"/>
      <c r="B67" s="32" t="s">
        <v>86</v>
      </c>
      <c r="C67" s="33">
        <v>148887.84</v>
      </c>
      <c r="D67" s="34"/>
      <c r="E67" s="35"/>
      <c r="F67" s="35"/>
    </row>
    <row r="68" spans="1:6" s="5" customFormat="1">
      <c r="A68" s="31"/>
      <c r="B68" s="32" t="s">
        <v>87</v>
      </c>
      <c r="C68" s="33">
        <v>154193.34</v>
      </c>
      <c r="D68" s="34"/>
      <c r="E68" s="34"/>
      <c r="F68" s="34"/>
    </row>
    <row r="69" spans="1:6" s="5" customFormat="1">
      <c r="A69" s="31"/>
      <c r="B69" s="32" t="s">
        <v>89</v>
      </c>
      <c r="C69" s="37">
        <f>C68-C66</f>
        <v>2523.5209999999788</v>
      </c>
      <c r="D69" s="35"/>
      <c r="E69" s="35"/>
      <c r="F69" s="35"/>
    </row>
    <row r="70" spans="1:6" s="5" customFormat="1">
      <c r="A70" s="31"/>
      <c r="B70" s="32" t="s">
        <v>88</v>
      </c>
      <c r="C70" s="37">
        <f>C6+C69</f>
        <v>48993.618599999943</v>
      </c>
      <c r="D70" s="35"/>
      <c r="E70" s="35"/>
      <c r="F70" s="35"/>
    </row>
    <row r="71" spans="1:6" s="9" customFormat="1">
      <c r="A71" s="43"/>
      <c r="B71" s="43"/>
      <c r="C71" s="38"/>
    </row>
    <row r="72" spans="1:6" s="9" customFormat="1">
      <c r="A72" s="43"/>
      <c r="B72" s="43"/>
      <c r="C72" s="38"/>
    </row>
    <row r="73" spans="1:6" s="9" customFormat="1">
      <c r="A73" s="43"/>
      <c r="B73" s="43"/>
      <c r="C73" s="38"/>
    </row>
    <row r="74" spans="1:6" s="7" customFormat="1">
      <c r="A74" s="39"/>
      <c r="C74" s="38"/>
    </row>
    <row r="75" spans="1:6" s="7" customFormat="1">
      <c r="A75" s="42"/>
      <c r="B75" s="42"/>
      <c r="C75" s="38"/>
    </row>
  </sheetData>
  <mergeCells count="8">
    <mergeCell ref="A75:B75"/>
    <mergeCell ref="A71:B71"/>
    <mergeCell ref="A72:B72"/>
    <mergeCell ref="A1:B1"/>
    <mergeCell ref="A2:B2"/>
    <mergeCell ref="A3:B3"/>
    <mergeCell ref="A4:C4"/>
    <mergeCell ref="A73:B7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2023-01-18T03:27:05Z</dcterms:created>
  <dcterms:modified xsi:type="dcterms:W3CDTF">2023-02-15T06:18:24Z</dcterms:modified>
</cp:coreProperties>
</file>