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3" i="1"/>
  <c r="C72"/>
  <c r="C67"/>
  <c r="C65"/>
  <c r="C50"/>
  <c r="C41"/>
  <c r="C38"/>
  <c r="C31"/>
  <c r="C23"/>
  <c r="C11"/>
</calcChain>
</file>

<file path=xl/sharedStrings.xml><?xml version="1.0" encoding="utf-8"?>
<sst xmlns="http://schemas.openxmlformats.org/spreadsheetml/2006/main" count="105" uniqueCount="104">
  <si>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</si>
  <si>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</si>
  <si>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</si>
  <si>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</si>
  <si>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</si>
  <si>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</si>
  <si>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</si>
  <si>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</si>
  <si>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</si>
  <si>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</si>
  <si>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</si>
  <si>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</si>
  <si>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</si>
  <si>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</si>
  <si>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</si>
  <si>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</si>
  <si>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</si>
  <si>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</si>
  <si>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</si>
  <si>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</si>
  <si>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</si>
  <si>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</si>
  <si>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</si>
  <si>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</si>
  <si>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</si>
  <si>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</si>
  <si>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</si>
  <si>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</si>
  <si>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</si>
  <si>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</si>
  <si>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</si>
  <si>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</si>
  <si>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</si>
  <si>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</si>
  <si>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</si>
  <si>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</si>
  <si>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</si>
  <si>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</si>
  <si>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</si>
  <si>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</si>
  <si>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</si>
  <si>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</si>
  <si>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</si>
  <si>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3.12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</si>
  <si>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</si>
  <si>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</si>
  <si>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</si>
  <si>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</si>
  <si>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</si>
  <si>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>Проведение тех. осмотров и устран. неисправн. систем ЦО.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</si>
  <si>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</si>
  <si>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канализационного лежака,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</si>
  <si>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</si>
  <si>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</si>
  <si>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</si>
  <si>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5.1</t>
  </si>
  <si>
    <t>Диспетчерское обслуживание</t>
  </si>
  <si>
    <t xml:space="preserve">            ИТОГО по п. 5 :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</si>
  <si>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</si>
  <si>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</si>
  <si>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</si>
  <si>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</si>
  <si>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</si>
  <si>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</si>
  <si>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</si>
  <si>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</si>
  <si>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           ИТОГО по п. 8 :</t>
  </si>
  <si>
    <t xml:space="preserve">  9. Текущий ремонт (непредвиденные работы)</t>
  </si>
  <si>
    <t>Текущий ремонт систем водоснабжения и водоотведения (непредвиденные работы</t>
  </si>
  <si>
    <t>установка сбросного вентиля в ИТП Ду 15 мм</t>
  </si>
  <si>
    <t>уплотнение соединений (лен сантехнический) в ИТП</t>
  </si>
  <si>
    <t>устранение засора канализации</t>
  </si>
  <si>
    <t>установка сбросного вентиля Ду 15 мм стояка отопления  в подвале кв.6</t>
  </si>
  <si>
    <t>уплотнение соединений сантехническим льном кв.6</t>
  </si>
  <si>
    <t>устранение засора канализации в МКД коллектор</t>
  </si>
  <si>
    <t>устранение засора канализации в МКД выпуск</t>
  </si>
  <si>
    <t>Текущий ремонт систем конструкт.элементов) (непредвиденные работы</t>
  </si>
  <si>
    <t>очистка козырьков от снега</t>
  </si>
  <si>
    <t>открытие продухов</t>
  </si>
  <si>
    <t>закрытие продухов минплитой</t>
  </si>
  <si>
    <t xml:space="preserve">            ИТОГО по п. 9 :</t>
  </si>
  <si>
    <t xml:space="preserve">   Сумма затрат по дому в год  :</t>
  </si>
  <si>
    <t xml:space="preserve">Отчет за 2021 г </t>
  </si>
  <si>
    <t>по управлению и обслуживанию</t>
  </si>
  <si>
    <t>МКД по ул.Монтажников 41</t>
  </si>
  <si>
    <t>Результат на 01.01.2021 ("+"- экономия, "-" - перерасход)</t>
  </si>
  <si>
    <t>Дополнительные средства:план</t>
  </si>
  <si>
    <t>Дополнительные средства:фактически поступило</t>
  </si>
  <si>
    <t>Результат накоплением "+" - экономия "-" - перерасход</t>
  </si>
  <si>
    <t>Результат за 2022 год "+" - экономия "-" - перерасход</t>
  </si>
  <si>
    <t xml:space="preserve">Итого начислено населению </t>
  </si>
  <si>
    <t xml:space="preserve">Итого оплачено населением </t>
  </si>
  <si>
    <t>5.Аварийное обслуживание внутридомового инжен.сантехнич. и эл.технического оборудования</t>
  </si>
  <si>
    <t>6.Дератизация</t>
  </si>
  <si>
    <t>7.Дезинсекция</t>
  </si>
  <si>
    <t xml:space="preserve"> 9.1</t>
  </si>
  <si>
    <t xml:space="preserve"> 9.2</t>
  </si>
  <si>
    <t>10.Управление многоквартирным домом</t>
  </si>
  <si>
    <t xml:space="preserve"> 8.3</t>
  </si>
  <si>
    <t xml:space="preserve"> 8.4</t>
  </si>
  <si>
    <t xml:space="preserve"> 8.5</t>
  </si>
  <si>
    <t xml:space="preserve"> 4.2</t>
  </si>
  <si>
    <t xml:space="preserve"> 4.3</t>
  </si>
  <si>
    <t xml:space="preserve"> 4.4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</si>
</sst>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1" xfId="0" applyNumberFormat="1" applyFont="1" applyFill="1" applyBorder="1" applyAlignment="1">
      <alignment horizontal="left"/>
    </xf>
    <xf numFmtId="2" fontId="3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/>
    <xf numFmtId="0" fontId="5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wrapText="1"/>
    </xf>
    <xf numFmtId="16" fontId="5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5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5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2" applyNumberFormat="1" applyFont="1" applyFill="1" applyBorder="1" applyAlignment="1"/>
    <xf numFmtId="2" fontId="5" fillId="0" borderId="0" xfId="1" applyNumberFormat="1" applyFont="1"/>
    <xf numFmtId="0" fontId="5" fillId="0" borderId="0" xfId="1" applyFont="1"/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2" fontId="3" fillId="0" borderId="1" xfId="2" applyNumberFormat="1" applyFont="1" applyBorder="1" applyAlignment="1"/>
    <xf numFmtId="2" fontId="5" fillId="0" borderId="0" xfId="0" applyNumberFormat="1" applyFont="1" applyFill="1" applyBorder="1" applyAlignment="1">
      <alignment wrapText="1"/>
    </xf>
    <xf numFmtId="0" fontId="5" fillId="0" borderId="0" xfId="0" applyFont="1" applyBorder="1"/>
    <xf numFmtId="0" fontId="5" fillId="0" borderId="0" xfId="0" applyFont="1" applyFill="1" applyAlignment="1">
      <alignment horizontal="center" wrapText="1"/>
    </xf>
    <xf numFmtId="2" fontId="5" fillId="0" borderId="0" xfId="0" applyNumberFormat="1" applyFont="1" applyFill="1" applyAlignment="1">
      <alignment wrapText="1"/>
    </xf>
    <xf numFmtId="0" fontId="3" fillId="0" borderId="0" xfId="1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74"/>
  <sheetViews>
    <sheetView tabSelected="1" topLeftCell="A64" workbookViewId="0">
      <selection activeCell="C77" sqref="C77"/>
    </sheetView>
  </sheetViews>
  <sheetFormatPr defaultColWidth="9.109375" defaultRowHeight="15.6"/>
  <cols>
    <col min="1" max="1" width="9.33203125" style="38" customWidth="1"/>
    <col min="2" max="2" width="66.44140625" style="10" customWidth="1"/>
    <col min="3" max="3" width="20.88671875" style="39" customWidth="1"/>
    <col min="4" max="96" width="9.109375" style="10" customWidth="1"/>
    <col min="97" max="97" width="8.6640625" style="10" customWidth="1"/>
    <col min="98" max="107" width="9.109375" style="10" hidden="1" customWidth="1"/>
    <col min="108" max="200" width="9.109375" style="10" customWidth="1"/>
    <col min="201" max="201" width="4.5546875" style="10" customWidth="1"/>
    <col min="202" max="202" width="47.33203125" style="10" customWidth="1"/>
    <col min="203" max="205" width="9.109375" style="10" customWidth="1"/>
    <col min="206" max="206" width="8.5546875" style="10" customWidth="1"/>
    <col min="207" max="207" width="9.5546875" style="10" customWidth="1"/>
    <col min="208" max="208" width="10" style="10" customWidth="1"/>
    <col min="209" max="209" width="9.109375" style="10" customWidth="1"/>
    <col min="210" max="211" width="7.6640625" style="10" customWidth="1"/>
    <col min="212" max="212" width="10.44140625" style="10" customWidth="1"/>
    <col min="213" max="215" width="7.6640625" style="10" customWidth="1"/>
    <col min="216" max="216" width="9.88671875" style="10" customWidth="1"/>
    <col min="217" max="217" width="7.6640625" style="10" customWidth="1"/>
    <col min="218" max="218" width="11.6640625" style="10" customWidth="1"/>
    <col min="219" max="219" width="9.88671875" style="10" customWidth="1"/>
    <col min="220" max="220" width="9.33203125" style="10" customWidth="1"/>
    <col min="221" max="221" width="7.5546875" style="10" customWidth="1"/>
    <col min="222" max="222" width="9.44140625" style="10" customWidth="1"/>
    <col min="223" max="223" width="10.33203125" style="10" customWidth="1"/>
    <col min="224" max="224" width="8.88671875" style="10" customWidth="1"/>
    <col min="225" max="225" width="9" style="10" customWidth="1"/>
    <col min="226" max="226" width="8.33203125" style="10" customWidth="1"/>
    <col min="227" max="227" width="12.5546875" style="10" customWidth="1"/>
    <col min="228" max="228" width="12.44140625" style="10" customWidth="1"/>
    <col min="229" max="16384" width="9.109375" style="10"/>
  </cols>
  <sheetData>
    <row r="1" spans="1:3" s="6" customFormat="1">
      <c r="A1" s="40" t="s">
        <v>82</v>
      </c>
      <c r="B1" s="40"/>
      <c r="C1" s="5"/>
    </row>
    <row r="2" spans="1:3" s="6" customFormat="1">
      <c r="A2" s="40" t="s">
        <v>83</v>
      </c>
      <c r="B2" s="40"/>
      <c r="C2" s="5"/>
    </row>
    <row r="3" spans="1:3" s="6" customFormat="1">
      <c r="A3" s="40" t="s">
        <v>84</v>
      </c>
      <c r="B3" s="40"/>
      <c r="C3" s="5"/>
    </row>
    <row r="4" spans="1:3" s="6" customFormat="1">
      <c r="A4" s="4"/>
      <c r="B4" s="4"/>
      <c r="C4" s="5"/>
    </row>
    <row r="5" spans="1:3" s="7" customFormat="1" ht="16.2">
      <c r="A5" s="3"/>
      <c r="B5" s="1" t="s">
        <v>85</v>
      </c>
      <c r="C5" s="2">
        <v>-84078.472000000053</v>
      </c>
    </row>
    <row r="6" spans="1:3">
      <c r="A6" s="8"/>
      <c r="B6" s="27" t="s">
        <v>0</v>
      </c>
      <c r="C6" s="9"/>
    </row>
    <row r="7" spans="1:3" ht="31.2" customHeight="1">
      <c r="A7" s="11" t="s">
        <v>1</v>
      </c>
      <c r="B7" s="12" t="s">
        <v>2</v>
      </c>
      <c r="C7" s="9">
        <v>8563.7760000000017</v>
      </c>
    </row>
    <row r="8" spans="1:3" ht="24" customHeight="1">
      <c r="A8" s="11" t="s">
        <v>3</v>
      </c>
      <c r="B8" s="12" t="s">
        <v>4</v>
      </c>
      <c r="C8" s="9">
        <v>10084.511999999997</v>
      </c>
    </row>
    <row r="9" spans="1:3" ht="48.6" customHeight="1">
      <c r="A9" s="11" t="s">
        <v>5</v>
      </c>
      <c r="B9" s="12" t="s">
        <v>6</v>
      </c>
      <c r="C9" s="9">
        <v>1005.216</v>
      </c>
    </row>
    <row r="10" spans="1:3">
      <c r="A10" s="11" t="s">
        <v>7</v>
      </c>
      <c r="B10" s="12" t="s">
        <v>8</v>
      </c>
      <c r="C10" s="9">
        <v>95.88300000000001</v>
      </c>
    </row>
    <row r="11" spans="1:3" ht="16.5" customHeight="1">
      <c r="A11" s="11"/>
      <c r="B11" s="13" t="s">
        <v>9</v>
      </c>
      <c r="C11" s="14">
        <f>SUM(C7:C10)</f>
        <v>19749.387000000002</v>
      </c>
    </row>
    <row r="12" spans="1:3" ht="31.2">
      <c r="A12" s="11"/>
      <c r="B12" s="27" t="s">
        <v>10</v>
      </c>
      <c r="C12" s="9"/>
    </row>
    <row r="13" spans="1:3" ht="21" customHeight="1">
      <c r="A13" s="11" t="s">
        <v>11</v>
      </c>
      <c r="B13" s="12" t="s">
        <v>12</v>
      </c>
      <c r="C13" s="9">
        <v>4535.3</v>
      </c>
    </row>
    <row r="14" spans="1:3" ht="19.2" customHeight="1">
      <c r="A14" s="15" t="s">
        <v>13</v>
      </c>
      <c r="B14" s="12" t="s">
        <v>14</v>
      </c>
      <c r="C14" s="9">
        <v>278.40000000000003</v>
      </c>
    </row>
    <row r="15" spans="1:3" ht="19.2" customHeight="1">
      <c r="A15" s="15" t="s">
        <v>15</v>
      </c>
      <c r="B15" s="12" t="s">
        <v>16</v>
      </c>
      <c r="C15" s="9">
        <v>856.95</v>
      </c>
    </row>
    <row r="16" spans="1:3" ht="18.75" customHeight="1">
      <c r="A16" s="15" t="s">
        <v>17</v>
      </c>
      <c r="B16" s="12" t="s">
        <v>18</v>
      </c>
      <c r="C16" s="9">
        <v>1302.44</v>
      </c>
    </row>
    <row r="17" spans="1:3" ht="15.75" customHeight="1">
      <c r="A17" s="15" t="s">
        <v>19</v>
      </c>
      <c r="B17" s="12" t="s">
        <v>20</v>
      </c>
      <c r="C17" s="9">
        <v>3955.6</v>
      </c>
    </row>
    <row r="18" spans="1:3">
      <c r="A18" s="15" t="s">
        <v>21</v>
      </c>
      <c r="B18" s="12" t="s">
        <v>22</v>
      </c>
      <c r="C18" s="9">
        <v>4287.3</v>
      </c>
    </row>
    <row r="19" spans="1:3" ht="27.75" customHeight="1">
      <c r="A19" s="11" t="s">
        <v>23</v>
      </c>
      <c r="B19" s="12" t="s">
        <v>24</v>
      </c>
      <c r="C19" s="9">
        <v>9043.2000000000007</v>
      </c>
    </row>
    <row r="20" spans="1:3" ht="42" customHeight="1">
      <c r="A20" s="11" t="s">
        <v>25</v>
      </c>
      <c r="B20" s="12" t="s">
        <v>26</v>
      </c>
      <c r="C20" s="9">
        <v>304.56</v>
      </c>
    </row>
    <row r="21" spans="1:3" ht="30" customHeight="1">
      <c r="A21" s="11" t="s">
        <v>27</v>
      </c>
      <c r="B21" s="12" t="s">
        <v>28</v>
      </c>
      <c r="C21" s="9">
        <v>4734.6390000000001</v>
      </c>
    </row>
    <row r="22" spans="1:3">
      <c r="A22" s="11" t="s">
        <v>29</v>
      </c>
      <c r="B22" s="12" t="s">
        <v>30</v>
      </c>
      <c r="C22" s="9">
        <v>736.6</v>
      </c>
    </row>
    <row r="23" spans="1:3">
      <c r="A23" s="11"/>
      <c r="B23" s="13" t="s">
        <v>31</v>
      </c>
      <c r="C23" s="14">
        <f>SUM(C13:C22)</f>
        <v>30034.989000000001</v>
      </c>
    </row>
    <row r="24" spans="1:3" ht="31.2">
      <c r="A24" s="11"/>
      <c r="B24" s="27" t="s">
        <v>32</v>
      </c>
      <c r="C24" s="9"/>
    </row>
    <row r="25" spans="1:3" ht="25.5" customHeight="1">
      <c r="A25" s="16" t="s">
        <v>33</v>
      </c>
      <c r="B25" s="17" t="s">
        <v>34</v>
      </c>
      <c r="C25" s="9">
        <v>9531.9</v>
      </c>
    </row>
    <row r="26" spans="1:3" ht="23.25" customHeight="1">
      <c r="A26" s="16" t="s">
        <v>35</v>
      </c>
      <c r="B26" s="17" t="s">
        <v>36</v>
      </c>
      <c r="C26" s="9">
        <v>4349.8</v>
      </c>
    </row>
    <row r="27" spans="1:3" ht="24.75" customHeight="1">
      <c r="A27" s="16" t="s">
        <v>37</v>
      </c>
      <c r="B27" s="17" t="s">
        <v>38</v>
      </c>
      <c r="C27" s="9">
        <v>2405</v>
      </c>
    </row>
    <row r="28" spans="1:3" ht="30.75" customHeight="1">
      <c r="A28" s="16" t="s">
        <v>39</v>
      </c>
      <c r="B28" s="17" t="s">
        <v>40</v>
      </c>
      <c r="C28" s="9">
        <v>169</v>
      </c>
    </row>
    <row r="29" spans="1:3" ht="21" customHeight="1">
      <c r="A29" s="16" t="s">
        <v>41</v>
      </c>
      <c r="B29" s="17" t="s">
        <v>42</v>
      </c>
      <c r="C29" s="9">
        <v>5612.04</v>
      </c>
    </row>
    <row r="30" spans="1:3" ht="33" customHeight="1">
      <c r="A30" s="16" t="s">
        <v>43</v>
      </c>
      <c r="B30" s="12" t="s">
        <v>44</v>
      </c>
      <c r="C30" s="9">
        <v>271.12</v>
      </c>
    </row>
    <row r="31" spans="1:3" ht="27" customHeight="1">
      <c r="A31" s="11"/>
      <c r="B31" s="13" t="s">
        <v>45</v>
      </c>
      <c r="C31" s="14">
        <f>SUM(C25:C30)</f>
        <v>22338.86</v>
      </c>
    </row>
    <row r="32" spans="1:3" ht="18.600000000000001" customHeight="1">
      <c r="A32" s="11"/>
      <c r="B32" s="27" t="s">
        <v>46</v>
      </c>
      <c r="C32" s="9"/>
    </row>
    <row r="33" spans="1:3" ht="54.75" customHeight="1">
      <c r="A33" s="11" t="s">
        <v>47</v>
      </c>
      <c r="B33" s="12" t="s">
        <v>48</v>
      </c>
      <c r="C33" s="9">
        <v>1295.3700000000001</v>
      </c>
    </row>
    <row r="34" spans="1:3" s="7" customFormat="1" ht="18.600000000000001" customHeight="1">
      <c r="A34" s="16" t="s">
        <v>101</v>
      </c>
      <c r="B34" s="17" t="s">
        <v>49</v>
      </c>
      <c r="C34" s="18">
        <v>6319.3050000000003</v>
      </c>
    </row>
    <row r="35" spans="1:3" ht="48" customHeight="1">
      <c r="A35" s="11" t="s">
        <v>102</v>
      </c>
      <c r="B35" s="12" t="s">
        <v>50</v>
      </c>
      <c r="C35" s="9">
        <v>3833.5950000000003</v>
      </c>
    </row>
    <row r="36" spans="1:3" ht="17.25" customHeight="1">
      <c r="A36" s="11" t="s">
        <v>103</v>
      </c>
      <c r="B36" s="12" t="s">
        <v>51</v>
      </c>
      <c r="C36" s="9">
        <v>1130.67</v>
      </c>
    </row>
    <row r="37" spans="1:3" ht="39" customHeight="1">
      <c r="A37" s="11" t="s">
        <v>52</v>
      </c>
      <c r="B37" s="12" t="s">
        <v>53</v>
      </c>
      <c r="C37" s="9">
        <v>6430.17</v>
      </c>
    </row>
    <row r="38" spans="1:3" ht="15" customHeight="1">
      <c r="A38" s="11"/>
      <c r="B38" s="13" t="s">
        <v>54</v>
      </c>
      <c r="C38" s="14">
        <f>SUM(C33:C37)</f>
        <v>19009.11</v>
      </c>
    </row>
    <row r="39" spans="1:3" ht="33.6" customHeight="1">
      <c r="A39" s="19"/>
      <c r="B39" s="13" t="s">
        <v>92</v>
      </c>
      <c r="C39" s="9">
        <v>7142.0400000000009</v>
      </c>
    </row>
    <row r="40" spans="1:3" ht="27" customHeight="1">
      <c r="A40" s="11" t="s">
        <v>55</v>
      </c>
      <c r="B40" s="12" t="s">
        <v>56</v>
      </c>
      <c r="C40" s="9">
        <v>1995.5699999999997</v>
      </c>
    </row>
    <row r="41" spans="1:3" ht="24.75" customHeight="1">
      <c r="A41" s="19"/>
      <c r="B41" s="13" t="s">
        <v>57</v>
      </c>
      <c r="C41" s="14">
        <f>SUM(C39:C40)</f>
        <v>9137.61</v>
      </c>
    </row>
    <row r="42" spans="1:3" ht="15" customHeight="1">
      <c r="A42" s="19"/>
      <c r="B42" s="13" t="s">
        <v>93</v>
      </c>
      <c r="C42" s="9">
        <v>1286.5280000000002</v>
      </c>
    </row>
    <row r="43" spans="1:3">
      <c r="A43" s="19"/>
      <c r="B43" s="13" t="s">
        <v>94</v>
      </c>
      <c r="C43" s="9">
        <v>1262.056</v>
      </c>
    </row>
    <row r="44" spans="1:3">
      <c r="A44" s="19"/>
      <c r="B44" s="13" t="s">
        <v>58</v>
      </c>
      <c r="C44" s="9"/>
    </row>
    <row r="45" spans="1:3" ht="27.75" customHeight="1">
      <c r="A45" s="11" t="s">
        <v>59</v>
      </c>
      <c r="B45" s="12" t="s">
        <v>60</v>
      </c>
      <c r="C45" s="9">
        <v>4800.12</v>
      </c>
    </row>
    <row r="46" spans="1:3" ht="15.75" customHeight="1">
      <c r="A46" s="11" t="s">
        <v>61</v>
      </c>
      <c r="B46" s="12" t="s">
        <v>62</v>
      </c>
      <c r="C46" s="9">
        <v>3616.9800000000005</v>
      </c>
    </row>
    <row r="47" spans="1:3" ht="46.5" customHeight="1">
      <c r="A47" s="11" t="s">
        <v>98</v>
      </c>
      <c r="B47" s="12" t="s">
        <v>63</v>
      </c>
      <c r="C47" s="9">
        <v>3521.579999999999</v>
      </c>
    </row>
    <row r="48" spans="1:3" ht="51.75" customHeight="1">
      <c r="A48" s="11" t="s">
        <v>99</v>
      </c>
      <c r="B48" s="12" t="s">
        <v>64</v>
      </c>
      <c r="C48" s="9">
        <v>3521.579999999999</v>
      </c>
    </row>
    <row r="49" spans="1:3" ht="50.25" customHeight="1">
      <c r="A49" s="11" t="s">
        <v>100</v>
      </c>
      <c r="B49" s="12" t="s">
        <v>65</v>
      </c>
      <c r="C49" s="9">
        <v>7043.159999999998</v>
      </c>
    </row>
    <row r="50" spans="1:3" ht="17.25" customHeight="1">
      <c r="A50" s="11"/>
      <c r="B50" s="13" t="s">
        <v>66</v>
      </c>
      <c r="C50" s="14">
        <f>SUM(C45:C49)</f>
        <v>22503.42</v>
      </c>
    </row>
    <row r="51" spans="1:3" ht="14.25" customHeight="1">
      <c r="A51" s="11"/>
      <c r="B51" s="27" t="s">
        <v>67</v>
      </c>
      <c r="C51" s="9"/>
    </row>
    <row r="52" spans="1:3" ht="31.2">
      <c r="A52" s="11" t="s">
        <v>95</v>
      </c>
      <c r="B52" s="13" t="s">
        <v>68</v>
      </c>
      <c r="C52" s="9"/>
    </row>
    <row r="53" spans="1:3">
      <c r="A53" s="20"/>
      <c r="B53" s="21" t="s">
        <v>69</v>
      </c>
      <c r="C53" s="9">
        <v>996.96</v>
      </c>
    </row>
    <row r="54" spans="1:3">
      <c r="A54" s="20"/>
      <c r="B54" s="21" t="s">
        <v>70</v>
      </c>
      <c r="C54" s="9">
        <v>21.965000000000003</v>
      </c>
    </row>
    <row r="55" spans="1:3">
      <c r="A55" s="20"/>
      <c r="B55" s="17" t="s">
        <v>71</v>
      </c>
      <c r="C55" s="9">
        <v>0</v>
      </c>
    </row>
    <row r="56" spans="1:3" ht="31.2">
      <c r="A56" s="20"/>
      <c r="B56" s="22" t="s">
        <v>72</v>
      </c>
      <c r="C56" s="9">
        <v>996.96</v>
      </c>
    </row>
    <row r="57" spans="1:3">
      <c r="A57" s="20"/>
      <c r="B57" s="23" t="s">
        <v>73</v>
      </c>
      <c r="C57" s="9">
        <v>21.965000000000003</v>
      </c>
    </row>
    <row r="58" spans="1:3">
      <c r="A58" s="20"/>
      <c r="B58" s="21" t="s">
        <v>74</v>
      </c>
      <c r="C58" s="9">
        <v>0</v>
      </c>
    </row>
    <row r="59" spans="1:3">
      <c r="A59" s="11"/>
      <c r="B59" s="21" t="s">
        <v>75</v>
      </c>
      <c r="C59" s="9">
        <v>0</v>
      </c>
    </row>
    <row r="60" spans="1:3">
      <c r="A60" s="11"/>
      <c r="B60" s="21" t="s">
        <v>75</v>
      </c>
      <c r="C60" s="9">
        <v>0</v>
      </c>
    </row>
    <row r="61" spans="1:3" ht="15.9" customHeight="1">
      <c r="A61" s="11" t="s">
        <v>96</v>
      </c>
      <c r="B61" s="13" t="s">
        <v>76</v>
      </c>
      <c r="C61" s="9"/>
    </row>
    <row r="62" spans="1:3" ht="16.5" customHeight="1">
      <c r="A62" s="11"/>
      <c r="B62" s="12" t="s">
        <v>77</v>
      </c>
      <c r="C62" s="9">
        <v>186.42000000000002</v>
      </c>
    </row>
    <row r="63" spans="1:3" ht="15.9" customHeight="1">
      <c r="A63" s="11"/>
      <c r="B63" s="24" t="s">
        <v>78</v>
      </c>
      <c r="C63" s="9">
        <v>361.16</v>
      </c>
    </row>
    <row r="64" spans="1:3" ht="15.9" customHeight="1">
      <c r="A64" s="25"/>
      <c r="B64" s="24" t="s">
        <v>79</v>
      </c>
      <c r="C64" s="9">
        <v>74.156400000000005</v>
      </c>
    </row>
    <row r="65" spans="1:6" ht="15.9" customHeight="1">
      <c r="A65" s="26"/>
      <c r="B65" s="13" t="s">
        <v>80</v>
      </c>
      <c r="C65" s="14">
        <f>SUM(C52:C64)</f>
        <v>2659.5863999999997</v>
      </c>
    </row>
    <row r="66" spans="1:6" ht="16.5" customHeight="1">
      <c r="A66" s="11"/>
      <c r="B66" s="27" t="s">
        <v>97</v>
      </c>
      <c r="C66" s="14">
        <v>27062.730000000007</v>
      </c>
    </row>
    <row r="67" spans="1:6" ht="18.600000000000001" customHeight="1">
      <c r="A67" s="11"/>
      <c r="B67" s="13" t="s">
        <v>81</v>
      </c>
      <c r="C67" s="14">
        <f>C11+C23+C31+C38+C41+C42+C43+C50+C65+C66</f>
        <v>155044.2764</v>
      </c>
    </row>
    <row r="68" spans="1:6" s="33" customFormat="1">
      <c r="A68" s="28"/>
      <c r="B68" s="29" t="s">
        <v>90</v>
      </c>
      <c r="C68" s="30">
        <v>120154.44</v>
      </c>
      <c r="D68" s="31"/>
      <c r="E68" s="32"/>
      <c r="F68" s="32"/>
    </row>
    <row r="69" spans="1:6" s="34" customFormat="1">
      <c r="A69" s="28"/>
      <c r="B69" s="29" t="s">
        <v>91</v>
      </c>
      <c r="C69" s="30">
        <v>116552.01</v>
      </c>
      <c r="D69" s="31"/>
      <c r="E69" s="31"/>
      <c r="F69" s="31"/>
    </row>
    <row r="70" spans="1:6" s="34" customFormat="1">
      <c r="A70" s="28"/>
      <c r="B70" s="29" t="s">
        <v>86</v>
      </c>
      <c r="C70" s="30"/>
      <c r="D70" s="31"/>
      <c r="E70" s="31"/>
      <c r="F70" s="31"/>
    </row>
    <row r="71" spans="1:6" s="34" customFormat="1">
      <c r="A71" s="28"/>
      <c r="B71" s="29" t="s">
        <v>87</v>
      </c>
      <c r="C71" s="30"/>
      <c r="D71" s="31"/>
      <c r="E71" s="31"/>
      <c r="F71" s="31"/>
    </row>
    <row r="72" spans="1:6" s="34" customFormat="1">
      <c r="A72" s="28"/>
      <c r="B72" s="29" t="s">
        <v>89</v>
      </c>
      <c r="C72" s="35">
        <f>C69+C71-C67</f>
        <v>-38492.266400000008</v>
      </c>
      <c r="D72" s="32"/>
      <c r="E72" s="32"/>
      <c r="F72" s="32"/>
    </row>
    <row r="73" spans="1:6" s="34" customFormat="1">
      <c r="A73" s="28"/>
      <c r="B73" s="29" t="s">
        <v>88</v>
      </c>
      <c r="C73" s="35">
        <f>C5+C72</f>
        <v>-122570.73840000006</v>
      </c>
      <c r="D73" s="32"/>
      <c r="E73" s="32"/>
      <c r="F73" s="32"/>
    </row>
    <row r="74" spans="1:6" s="37" customFormat="1">
      <c r="A74" s="41"/>
      <c r="B74" s="41"/>
      <c r="C74" s="36"/>
    </row>
  </sheetData>
  <mergeCells count="4">
    <mergeCell ref="A1:B1"/>
    <mergeCell ref="A2:B2"/>
    <mergeCell ref="A3:B3"/>
    <mergeCell ref="A74:B74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2023-01-18T03:38:38Z</dcterms:created>
  <dcterms:modified xsi:type="dcterms:W3CDTF">2023-02-15T06:25:38Z</dcterms:modified>
</cp:coreProperties>
</file>