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52" i="1"/>
  <c r="C327"/>
  <c r="C334"/>
  <c r="C335"/>
  <c r="C324"/>
  <c r="C100"/>
  <c r="C91"/>
  <c r="C88"/>
  <c r="C81"/>
  <c r="C72"/>
  <c r="C60"/>
  <c r="B9"/>
</calcChain>
</file>

<file path=xl/sharedStrings.xml><?xml version="1.0" encoding="utf-8"?>
<sst xmlns="http://schemas.openxmlformats.org/spreadsheetml/2006/main" count="416" uniqueCount="376">
  <si>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</si>
  <si>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</si>
  <si>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ул.Набережная, 30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</si>
  <si>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</si>
  <si>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</si>
  <si>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</si>
  <si>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</si>
  <si>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</si>
  <si>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</si>
  <si>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</si>
  <si>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</si>
  <si>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</si>
  <si>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</si>
  <si>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</si>
  <si>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</si>
  <si>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</si>
  <si>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</si>
  <si>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</si>
  <si>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</si>
  <si>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</si>
  <si>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 (пол)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</si>
  <si>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</si>
  <si>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</si>
  <si>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</si>
  <si>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</si>
  <si>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</si>
  <si>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</si>
  <si>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</si>
  <si>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</si>
  <si>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</si>
  <si>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</si>
  <si>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</si>
  <si>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</si>
  <si>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</si>
  <si>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</si>
  <si>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</si>
  <si>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</si>
  <si>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</si>
  <si>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</si>
  <si>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</si>
  <si>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</si>
  <si>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</si>
  <si>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</si>
  <si>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</si>
  <si>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</si>
  <si>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</si>
  <si>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</si>
  <si>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</si>
  <si>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</si>
  <si>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</si>
  <si>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</si>
  <si>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Очистка чердаков,  подвалов  от мусора</t>
  </si>
  <si>
    <t>Очистка кровель от мусора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</si>
  <si>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</si>
  <si>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</si>
  <si>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</si>
  <si>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</si>
  <si>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</si>
  <si>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</si>
  <si>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</si>
  <si>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</si>
  <si>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</si>
  <si>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</si>
  <si>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</si>
  <si>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</si>
  <si>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</si>
  <si>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</si>
  <si>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</si>
  <si>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(клапан)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</si>
  <si>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</si>
  <si>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</si>
  <si>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</si>
  <si>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</si>
  <si>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</si>
  <si>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при снегопаде (более 2-х см)</t>
  </si>
  <si>
    <t>Подметание снега  без снегопада (менее 2-х см)</t>
  </si>
  <si>
    <t>Механизированная уборка внутридворовых проездов, очистка территории от уплотненного снега толщиной 20см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</si>
  <si>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</si>
  <si>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</si>
  <si>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</si>
  <si>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</si>
  <si>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</si>
  <si>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</si>
  <si>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</si>
  <si>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</si>
  <si>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</si>
  <si>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</si>
  <si>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</si>
  <si>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</si>
  <si>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</si>
  <si>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и констр.элем.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</si>
  <si>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</si>
  <si>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</si>
  <si>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</si>
  <si>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</si>
  <si>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</si>
  <si>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</si>
  <si>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Диспетчерское обслуживание</t>
  </si>
  <si>
    <t xml:space="preserve">            ИТОГО по п. 5 :</t>
  </si>
  <si>
    <t>6.</t>
  </si>
  <si>
    <t>7.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</si>
  <si>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</si>
  <si>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</si>
  <si>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</si>
  <si>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</si>
  <si>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</si>
  <si>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</si>
  <si>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</si>
  <si>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(непредвиденные работы</t>
  </si>
  <si>
    <t>демонтаж-монтаж и восстановление ЩУРС на квартиры 191-194 (6 подъезд) после возгорания:</t>
  </si>
  <si>
    <t>а</t>
  </si>
  <si>
    <t xml:space="preserve">замена выключателя автоматического 63А </t>
  </si>
  <si>
    <t>б</t>
  </si>
  <si>
    <t xml:space="preserve">замена выключателя автоматического 20А </t>
  </si>
  <si>
    <t>в</t>
  </si>
  <si>
    <t xml:space="preserve">замена выключателя автоматического 25А </t>
  </si>
  <si>
    <t>устройство трубки ПХВ Д14мм</t>
  </si>
  <si>
    <t>устройство трубки термоусадочной Д6/3</t>
  </si>
  <si>
    <t>устройство колодки"О" 4-местной</t>
  </si>
  <si>
    <t>устройство провода ПУВ 1*2,5</t>
  </si>
  <si>
    <t>устройство провода ПУВ 1*4</t>
  </si>
  <si>
    <t>перемонтаж болтовых соединений болт М6/гайка М6/шайба М6</t>
  </si>
  <si>
    <t>замена выключателя автоматического 25А (кв.№44)</t>
  </si>
  <si>
    <t>замена выключателя автоматического 25А кв.105</t>
  </si>
  <si>
    <t>замена светодиодного светильника ЛУЧ (5 подъезд крыльцо главный фасад)</t>
  </si>
  <si>
    <t>замена автоматического выключателя 16А (кв.№221)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</si>
  <si>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</si>
  <si>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</si>
  <si>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систем водоснабжения и водоотведения (непредвиденные работы</t>
  </si>
  <si>
    <t>замена участка стояка ГВС в перекрытии (квартиры №40,44):</t>
  </si>
  <si>
    <t>смена участка трубы ВГП Ду 15мм</t>
  </si>
  <si>
    <t>смена участка трубы ВГП Ду 20мм</t>
  </si>
  <si>
    <t>сварочные работы</t>
  </si>
  <si>
    <t>установка кухонного сифона "Ани" с гофрой (кв.№40)</t>
  </si>
  <si>
    <t>замена вводного вентиля ГВС  (кв.№65)-кран шаровый Ду 15мм с фильтром</t>
  </si>
  <si>
    <t>герметизация примыканий силиконовым герметиком (кв.№65)</t>
  </si>
  <si>
    <t>замена сбросного вентиля Ду 15мм на стояке отопления (7 подъезд)</t>
  </si>
  <si>
    <t>герметизация примыканий силиконовым герметиком (7 подъезд)</t>
  </si>
  <si>
    <t>замена участка канализации Ду 50мм (кв.№47):</t>
  </si>
  <si>
    <t>смена переходной манжеты 50*73</t>
  </si>
  <si>
    <t>смена участка канализационной трубы Ду 50 мм</t>
  </si>
  <si>
    <t>смена компенсационного патрубка Ду 50мм</t>
  </si>
  <si>
    <t>смена канализационного перехода на чугун Ду 50*75мм+манжета</t>
  </si>
  <si>
    <t>уплотнение соединений силиконовым герметиком</t>
  </si>
  <si>
    <t>установка хомута на магистрали ХВС</t>
  </si>
  <si>
    <t>ершение канализационного стояка Ду 50мм (чердак-подвал, стояк кв.№47)</t>
  </si>
  <si>
    <t>ершение канализационного стояка Ду 50мм (чердак-подвал, стояк кв.№107)</t>
  </si>
  <si>
    <t>установка хомута Ду 100мм на магистрали ХВС с техпластиной</t>
  </si>
  <si>
    <t>устранение засора канализационного стояка Ду 50мм (стояк кв.48)</t>
  </si>
  <si>
    <t>замена участка ГВС Ду 20мм (кв.№166)</t>
  </si>
  <si>
    <t>сварочные работы (кв.№166)</t>
  </si>
  <si>
    <t>устранение засора канализационного стояка Ду 50мм (кв.№100)</t>
  </si>
  <si>
    <t>установка хомута на магистрали ХВС (7 подъезд)</t>
  </si>
  <si>
    <t>устранение засора канализационного выпуска Ду 100мм (2 подъезд)</t>
  </si>
  <si>
    <t>устранение засора канализационного выпуска Ду 100мм (5 подъезд)</t>
  </si>
  <si>
    <t>устранение течи на вводном фильтре ХВС (7 подъезд):</t>
  </si>
  <si>
    <t>смена шарового крана Giacomini Ду 15мм</t>
  </si>
  <si>
    <t>уплотнение соединений (лен сантехнический, герметик санитарный силиконовый)</t>
  </si>
  <si>
    <t>установка хомутов на магистрали ХВС (3,4,5пп)</t>
  </si>
  <si>
    <t>устранение засора канализационного стояка Ду 50 мм (кв.№239)</t>
  </si>
  <si>
    <t>замена участка трубопровода ГВС Ду 32мм с вентилем (ИТП №5)</t>
  </si>
  <si>
    <t>сварочные работы (ИТП №5)</t>
  </si>
  <si>
    <t>смена вентиля чугунного Ду 32мм (ИТП №5)</t>
  </si>
  <si>
    <t>герметизация примыканий силиконовым герметиком (ИТП №5)</t>
  </si>
  <si>
    <t>ремонт муфты на стояке канализации Ду 100 мм холодной сваркой (кв.№200)</t>
  </si>
  <si>
    <t>замена вводного вентиля ХВС Ду 15мм (кв.№200)</t>
  </si>
  <si>
    <t>герметизация примыканий силиконовым герметиком (кв.№200)</t>
  </si>
  <si>
    <t>ершение канализационного стояка Ду 50мм (стояк кв.№120, чердак-подвал)</t>
  </si>
  <si>
    <t>установка ремонтных хомутов на магистрали ХВС</t>
  </si>
  <si>
    <t>установка хомута на стояке ХВС (кв.№112)</t>
  </si>
  <si>
    <t>замена участка магистрали ХВС (1-2пп)Ду 108*3,5</t>
  </si>
  <si>
    <t>сварочные работы (подвал 1-2 пп)</t>
  </si>
  <si>
    <t>устранение свища на магистрале ХВС (1,2п)</t>
  </si>
  <si>
    <t>устранение засора канализационного выпуска Ду100 (7п) *2 раза</t>
  </si>
  <si>
    <t>замена сборки радиатора на л/марше (5п 5эт)</t>
  </si>
  <si>
    <t>пробка радиаторная чугунная</t>
  </si>
  <si>
    <t>сгон Ду 20</t>
  </si>
  <si>
    <t>контргайка Ду 20</t>
  </si>
  <si>
    <t>муфта стальная Ду 20</t>
  </si>
  <si>
    <t>резьба Ду 20</t>
  </si>
  <si>
    <t xml:space="preserve">устранение засора канализационного выпуска Ду100 (2п) </t>
  </si>
  <si>
    <t>замена участков стояков канализации Ду100 (кв.38,39)</t>
  </si>
  <si>
    <t>ревизия канализационная Ду100 (2п)</t>
  </si>
  <si>
    <t>патрубок компенсационный Ду110</t>
  </si>
  <si>
    <t>переход канализационный на чугун Ду110*124+манжета</t>
  </si>
  <si>
    <t>манжета переходная Ду 110*123</t>
  </si>
  <si>
    <t>труба канализационная Ду110</t>
  </si>
  <si>
    <t>отвод канализационный Ду110</t>
  </si>
  <si>
    <t>тройник канализационный Ду110*110</t>
  </si>
  <si>
    <t>заглушка канализационная Ду110</t>
  </si>
  <si>
    <t>муфта канализационная Ду110</t>
  </si>
  <si>
    <t>устранение свища на стояке ХВС кв.62 сварка</t>
  </si>
  <si>
    <t xml:space="preserve">ремонт стояков ХВС в подвале </t>
  </si>
  <si>
    <t>Замена магистрали пожарно-хозяйственного водопровода</t>
  </si>
  <si>
    <t>замена участка стояка ХВС Ду 25мм в подвале (стояк кв.№1):</t>
  </si>
  <si>
    <t>устройство трубы гофрированной нерж. отожжен. с п/э покр. 25ПМ</t>
  </si>
  <si>
    <t>установка фитинг труба НР V/S 25</t>
  </si>
  <si>
    <t>установка стальной муфты Ду 25мм</t>
  </si>
  <si>
    <t xml:space="preserve">уплотнение соединений силиконовым герметиком, льном сантехническим </t>
  </si>
  <si>
    <t>замена участка стояка ХВС Ду 25мм в подвале (стояк кв.№37):</t>
  </si>
  <si>
    <t>замена участка стояка ХВС Ду 25мм в подвале (стояк кв.№38):</t>
  </si>
  <si>
    <t>замена участка стояка ХВС Ду 25мм в подвале (стояк кв. №74)</t>
  </si>
  <si>
    <t>сварочные работы (стояк кв.№74)</t>
  </si>
  <si>
    <t>замена участка стояка ХВС Ду 25мм в подвале (стояк кв. №75)</t>
  </si>
  <si>
    <t>сварочные работы (стояк кв.№75)</t>
  </si>
  <si>
    <t>замена участка стояка ХВС Ду 25мм в подвале (стояк кв. №108)</t>
  </si>
  <si>
    <t>сварочные работы (стояк кв.№108)</t>
  </si>
  <si>
    <t>замена сборки Ду 32мм со сбросным вентилем на стояке ХВС (стояк кв.№145):</t>
  </si>
  <si>
    <t>смена участка трубы ВГП Ду 25мм</t>
  </si>
  <si>
    <t>смена крана шарового Ду 15 мм</t>
  </si>
  <si>
    <t>смена сгона Ду 32мм</t>
  </si>
  <si>
    <t>смена контргайки Ду 32 мм</t>
  </si>
  <si>
    <t>смена муфты стальной Ду 32мм</t>
  </si>
  <si>
    <t>смена резьбы Ду 32мм</t>
  </si>
  <si>
    <t>смена резьбы Ду 15 мм</t>
  </si>
  <si>
    <t>замена участка стояка ХВС Ду 25мм в перекрытии (подвал-магазин, стояк кв.№109):</t>
  </si>
  <si>
    <t>установка сбросного вентиля на стояке ХВС (стояк кв.№168)</t>
  </si>
  <si>
    <t>уплотнение соединений силиконовым герметиком, льном сантехническим (кв.168)</t>
  </si>
  <si>
    <t>устранение засора канализационного коллектора Ду 100мм (1 подъезд)</t>
  </si>
  <si>
    <t>устранение засора канализационного коллектора Ду 100мм (2 подъезд)</t>
  </si>
  <si>
    <t>установка сбросного вентиля Ду 15мм на стояке отопления (7 подъезд)</t>
  </si>
  <si>
    <t>уплотнение соединений силиконовым герметиком, льном сантехническим (7 под)</t>
  </si>
  <si>
    <t>замена участка трубопровода отопления на магазин "Пятерочки" (7 подъезд):</t>
  </si>
  <si>
    <t>устранение засора канализационного выпуска Ду 100 мм (3 подъезд)</t>
  </si>
  <si>
    <t>устранение засора канализационного выпуска Ду 100 мм (1 подъезд)</t>
  </si>
  <si>
    <t>ершение канализационного стояка Ду 50 мм (стояк кв.№100, кровля-подвал)</t>
  </si>
  <si>
    <t>замена сбросного вентиля Ду 15мм  на стояке ХВС (стояк кв.№100)</t>
  </si>
  <si>
    <t>уплотнение соединений силиконовым герметиком, сантехническим льном кв.100</t>
  </si>
  <si>
    <t>замена вводного вентиля ХВС Ду 15мм  GIACOMINI  кв.100</t>
  </si>
  <si>
    <t>замена участка стояка хвс в подвале (стояк кв.108)</t>
  </si>
  <si>
    <t>а) труба ВГП Ду 25мм</t>
  </si>
  <si>
    <t>б) резьба Ду 15мм</t>
  </si>
  <si>
    <t>в) кран шаровый Ду 15мм</t>
  </si>
  <si>
    <t>г)сварочные работы</t>
  </si>
  <si>
    <t>устранение свища на стояке ХВС кв.149 сварка</t>
  </si>
  <si>
    <t>замена участка стояка канализации Ду 50мм (стояк кв.37)</t>
  </si>
  <si>
    <t>манжета переходная 50*73</t>
  </si>
  <si>
    <t>переход канализационный на чугун Ду50*75+манжета</t>
  </si>
  <si>
    <t>труба канализационная Ду50</t>
  </si>
  <si>
    <t>отвод канализационный Ду50*45</t>
  </si>
  <si>
    <t>Текущий ремонт конструктивных элементов (непредвиденные работы</t>
  </si>
  <si>
    <t>косметический ремонт 3-го п (5 Этаж)</t>
  </si>
  <si>
    <t>косметический ремонт 3-го п (4 Этаж)</t>
  </si>
  <si>
    <t>косметический ремонт 3-го п (3 Этаж)</t>
  </si>
  <si>
    <t>косметический ремонт 3-го п (2 Этаж)</t>
  </si>
  <si>
    <t>косметический ремонт 3-го п (1 Этаж)</t>
  </si>
  <si>
    <t>устранение засора мусоропровода (2 подъезд, контейнерная-1этаж)</t>
  </si>
  <si>
    <t>закрытие люка выхода на чердак (3 подъезд)</t>
  </si>
  <si>
    <t>установка доводчика "Arctic Line" 120кг на дверь тамбура (2 подъезд)</t>
  </si>
  <si>
    <t>очистка козырьков над входом в подъезд(1-7подъезды)</t>
  </si>
  <si>
    <t>осмотр чердаков на наличие течей с кровли (1-7 подъезды</t>
  </si>
  <si>
    <t>переустановка лотка на чердаке (7 подъезд)</t>
  </si>
  <si>
    <t>слив воды с емкостей и удаление наледи  в чердачном помещении (5п)</t>
  </si>
  <si>
    <t>очистка парапетных плит от снега (дворовой фасад, 1-6подъезды)</t>
  </si>
  <si>
    <t>очистка лотков на чердаке (1,6 подъезды) от льда</t>
  </si>
  <si>
    <t>осмотр чердаков на наличие течей с кровли (1-7подъезды) и слив воды (5,6 подъезды)</t>
  </si>
  <si>
    <t>переустановка лотков на чердаке (5 подъезд)</t>
  </si>
  <si>
    <t>устранение засора мусоропровода с демонтажом-монтажом клапана мусоропровода (3 подъезд) и заменой болтовых соединений</t>
  </si>
  <si>
    <t>установка емкостей на чердаке в местах течи крови (5 подъезд) мешок полипропиленовый</t>
  </si>
  <si>
    <t>осмотр чердаков на наличие течей с кровли (1-7 подъезды) и слив воды (5,6подъезды)</t>
  </si>
  <si>
    <t>слив воды с емкостей в чердачном помещении (5,6п)</t>
  </si>
  <si>
    <t>изготовление и установка лотка над входной дверью выхода на кровлю (3 подъезд)1,25*0,38</t>
  </si>
  <si>
    <t>открытие продухов в фундаменте</t>
  </si>
  <si>
    <t>укрепление обналички тамбурной двери (5 подъезд)</t>
  </si>
  <si>
    <t>проведение жильцами субботника на придомовой территории (мешки+краска)</t>
  </si>
  <si>
    <t xml:space="preserve">осмотр чердаков на наличие течей с кровли (1-7 подъезды) </t>
  </si>
  <si>
    <t>слив воды с емкостей в чердачном помещении (2,5,6п)</t>
  </si>
  <si>
    <t>заделка отверстий в стволах мусоропроводов герметиком "Абрис"</t>
  </si>
  <si>
    <t>демонтаж разрушенной скамейки (6 подъезд)</t>
  </si>
  <si>
    <t>проверка работоспособности вентканала кухни (квартира № 127)</t>
  </si>
  <si>
    <t>укрепление дверных навесов  (4 подъезд)</t>
  </si>
  <si>
    <t>укрепление притворной планки (4 подъезд)</t>
  </si>
  <si>
    <t>установка емкостей на чердаке в местах протекания течи кровли (4 подъезд)мешок</t>
  </si>
  <si>
    <t>заделка слуховых окон в чердачном помещении над квартирами (5 подъезд) РИЗОЛИНОМ</t>
  </si>
  <si>
    <t>ремонт кровли и примыканий (1,5 подъезды)</t>
  </si>
  <si>
    <t>открытие  окон на лестничных маршах (3 подъезд)</t>
  </si>
  <si>
    <t>промазка оконных сливов со стороны фасада</t>
  </si>
  <si>
    <t>ремонт межпанельных швов кв. 244,241,237,224,173,169,176,236,232,172,240</t>
  </si>
  <si>
    <t xml:space="preserve">   заделка отверстий вокруг стояков водоснабжения и канализации с установкой подвесной опалубки (2п. техкомната)</t>
  </si>
  <si>
    <t>промазка оконных сливов кв.132,117,121</t>
  </si>
  <si>
    <t>закрытие окон на лестничных маршах (3 подъезд)</t>
  </si>
  <si>
    <t>смена остекления  в тамбурной двери (6 подъезд)</t>
  </si>
  <si>
    <t>смена остекления  в тамбурной двери (7 подъезд)</t>
  </si>
  <si>
    <t>обрезка кроны кустарников (2 подъезд дворовой фасад)</t>
  </si>
  <si>
    <t>ремонт дверного блока выхода на кровлю(материалы б/у):</t>
  </si>
  <si>
    <t>разборка кирпичной кладки</t>
  </si>
  <si>
    <t>демонтаж дв.блока</t>
  </si>
  <si>
    <t>переборка дверного полотна с обшивкой металлом</t>
  </si>
  <si>
    <t>установка дв.блока</t>
  </si>
  <si>
    <t>изготовление и установка решетки для очистки обуви 0,48*0,68м(2 подъезд): уголок равнополочный 40*40*4 - 5,8мп;электроды 0,24 кг; круг отрезной - 3 шт</t>
  </si>
  <si>
    <t>закрытие оконных рам (3 подъезд)</t>
  </si>
  <si>
    <t>закрытие продухов материалом б/у</t>
  </si>
  <si>
    <t>укрепление притворной плаки на двери тамбура (1,5 подъезды)</t>
  </si>
  <si>
    <t>укрепление навесов тамбурной двери</t>
  </si>
  <si>
    <t>укрепление и переустановка лотков б/у</t>
  </si>
  <si>
    <t>4 под заделка порога входной двери со стороны тамбура цементно-песчаным равствором с приготовлением раствора 1,5*0,2*0,02м</t>
  </si>
  <si>
    <t>5п 1 этаж монтаж поручня</t>
  </si>
  <si>
    <t>заделка штробы в стене листом оцинкованным</t>
  </si>
  <si>
    <t>1п утепление венткороба минплитой на чердаке</t>
  </si>
  <si>
    <t>под 2 л/клетка (1/2 и 2/3 м/эт площадка) установка гипсовых маяков</t>
  </si>
  <si>
    <t>10.</t>
  </si>
  <si>
    <t>13.</t>
  </si>
  <si>
    <t xml:space="preserve">   Сумма затрат по дому   :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</si>
  <si>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</si>
  <si>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</si>
  <si>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</si>
  <si>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</si>
  <si>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</si>
  <si>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</si>
  <si>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</si>
  <si>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</si>
  <si>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</si>
  <si>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</si>
  <si>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</si>
  <si>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</si>
  <si>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</si>
  <si>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</si>
  <si>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</si>
  <si>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</si>
  <si>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</si>
  <si>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</si>
  <si>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</si>
  <si>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</si>
  <si>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</si>
  <si>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</si>
  <si>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05.06.2014)</t>
  </si>
  <si>
    <t>по управлению и обслуживанию</t>
  </si>
  <si>
    <t>МКД по ул.Набережная 30</t>
  </si>
  <si>
    <t xml:space="preserve">Отчет за 2022 г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</si>
  <si>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</si>
  <si>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</si>
  <si>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</si>
  <si>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</si>
  <si>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</si>
  <si>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Дополнительные средства на ремонт, начислено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</si>
  <si>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</si>
  <si>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</si>
  <si>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</si>
  <si>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1.4.</t>
  </si>
  <si>
    <t xml:space="preserve"> 1.5.</t>
  </si>
  <si>
    <t xml:space="preserve"> 1.6.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</si>
  <si>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</si>
  <si>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</si>
  <si>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</si>
  <si>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</si>
  <si>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 xml:space="preserve"> 3.5.</t>
  </si>
  <si>
    <t>3.6.</t>
  </si>
  <si>
    <t>3.7.</t>
  </si>
  <si>
    <t>3.9.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</si>
  <si>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</si>
  <si>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</si>
  <si>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</si>
  <si>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</si>
  <si>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</si>
  <si>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</si>
  <si>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</si>
  <si>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</si>
  <si>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</si>
  <si>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</si>
  <si>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</si>
  <si>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</si>
  <si>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8.Дезинсекция+ транспорт ООО "Дезифекция"</t>
  </si>
  <si>
    <t>9. Поверка и обслуживание общедомовых приборов учета.</t>
  </si>
  <si>
    <t xml:space="preserve"> 9.1.</t>
  </si>
  <si>
    <t xml:space="preserve"> 9.2.</t>
  </si>
  <si>
    <t xml:space="preserve">            ИТОГО по п. 9 :</t>
  </si>
  <si>
    <t>10. Текущий ремонт</t>
  </si>
  <si>
    <t>10.1.</t>
  </si>
  <si>
    <t>10.2.</t>
  </si>
  <si>
    <t>10.3.</t>
  </si>
  <si>
    <t>10.4.</t>
  </si>
  <si>
    <t xml:space="preserve">            ИТОГО по п. 10 :</t>
  </si>
  <si>
    <t>11.Управление многоквартирным домом</t>
  </si>
  <si>
    <t>12.Вознаграждение председателю Совета дома</t>
  </si>
  <si>
    <t>Дополнительные средства на ремонт, собрано</t>
  </si>
  <si>
    <t>закрытие продухов в фундаменте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</si>
</sst>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16" fontId="5" fillId="0" borderId="1" xfId="0" applyNumberFormat="1" applyFont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9"/>
  <sheetViews>
    <sheetView tabSelected="1" topLeftCell="A319" workbookViewId="0">
      <selection activeCell="C327" sqref="C327"/>
    </sheetView>
  </sheetViews>
  <sheetFormatPr defaultColWidth="9.109375" defaultRowHeight="15.6"/>
  <cols>
    <col min="1" max="1" width="6" style="51" customWidth="1"/>
    <col min="2" max="2" width="83.6640625" style="52" customWidth="1"/>
    <col min="3" max="3" width="13.44140625" style="53" customWidth="1"/>
    <col min="4" max="200" width="9.109375" style="53" customWidth="1"/>
    <col min="201" max="201" width="5" style="53" customWidth="1"/>
    <col min="202" max="202" width="57.5546875" style="53" customWidth="1"/>
    <col min="203" max="220" width="9.33203125" style="53" customWidth="1"/>
    <col min="221" max="223" width="9.109375" style="53" customWidth="1"/>
    <col min="224" max="224" width="12" style="53" customWidth="1"/>
    <col min="225" max="227" width="9.109375" style="53" customWidth="1"/>
    <col min="228" max="228" width="10.109375" style="53" customWidth="1"/>
    <col min="229" max="231" width="9.109375" style="53" customWidth="1"/>
    <col min="232" max="232" width="11.109375" style="53" customWidth="1"/>
    <col min="233" max="235" width="9.109375" style="53" customWidth="1"/>
    <col min="236" max="236" width="9.33203125" style="53" customWidth="1"/>
    <col min="237" max="239" width="8.88671875" style="53" customWidth="1"/>
    <col min="240" max="240" width="9.33203125" style="53" customWidth="1"/>
    <col min="241" max="248" width="8.88671875" style="53" customWidth="1"/>
    <col min="249" max="16384" width="9.109375" style="53"/>
  </cols>
  <sheetData>
    <row r="1" spans="1:2" s="26" customFormat="1" hidden="1">
      <c r="A1" s="63" t="s">
        <v>0</v>
      </c>
      <c r="B1" s="63"/>
    </row>
    <row r="2" spans="1:2" s="26" customFormat="1" hidden="1">
      <c r="A2" s="63" t="s">
        <v>1</v>
      </c>
      <c r="B2" s="63"/>
    </row>
    <row r="3" spans="1:2" s="26" customFormat="1" ht="16.2" hidden="1">
      <c r="A3" s="64" t="s">
        <v>2</v>
      </c>
      <c r="B3" s="64"/>
    </row>
    <row r="4" spans="1:2" s="26" customFormat="1" hidden="1">
      <c r="A4" s="39"/>
      <c r="B4" s="40"/>
    </row>
    <row r="5" spans="1:2" s="26" customFormat="1" hidden="1">
      <c r="A5" s="41"/>
      <c r="B5" s="42"/>
    </row>
    <row r="6" spans="1:2" s="26" customFormat="1" hidden="1">
      <c r="A6" s="41"/>
      <c r="B6" s="42"/>
    </row>
    <row r="7" spans="1:2" s="26" customFormat="1" hidden="1">
      <c r="A7" s="41"/>
      <c r="B7" s="42"/>
    </row>
    <row r="8" spans="1:2" s="26" customFormat="1" hidden="1">
      <c r="A8" s="43"/>
      <c r="B8" s="44"/>
    </row>
    <row r="9" spans="1:2" s="26" customFormat="1" hidden="1">
      <c r="A9" s="13">
        <v>1</v>
      </c>
      <c r="B9" s="38">
        <f>A9+1</f>
        <v>2</v>
      </c>
    </row>
    <row r="10" spans="1:2" s="26" customFormat="1" ht="16.2" hidden="1">
      <c r="A10" s="13"/>
      <c r="B10" s="5" t="s">
        <v>3</v>
      </c>
    </row>
    <row r="11" spans="1:2" s="26" customFormat="1" hidden="1">
      <c r="A11" s="4" t="s">
        <v>4</v>
      </c>
      <c r="B11" s="45" t="s">
        <v>5</v>
      </c>
    </row>
    <row r="12" spans="1:2" s="26" customFormat="1" hidden="1">
      <c r="A12" s="4" t="s">
        <v>6</v>
      </c>
      <c r="B12" s="45" t="s">
        <v>7</v>
      </c>
    </row>
    <row r="13" spans="1:2" s="26" customFormat="1" hidden="1">
      <c r="A13" s="13" t="s">
        <v>8</v>
      </c>
      <c r="B13" s="38" t="s">
        <v>9</v>
      </c>
    </row>
    <row r="14" spans="1:2" s="26" customFormat="1" hidden="1">
      <c r="A14" s="4" t="s">
        <v>10</v>
      </c>
      <c r="B14" s="45" t="s">
        <v>11</v>
      </c>
    </row>
    <row r="15" spans="1:2" s="26" customFormat="1" hidden="1">
      <c r="A15" s="4" t="s">
        <v>12</v>
      </c>
      <c r="B15" s="45" t="s">
        <v>13</v>
      </c>
    </row>
    <row r="16" spans="1:2" s="26" customFormat="1" hidden="1">
      <c r="A16" s="4"/>
      <c r="B16" s="45" t="s">
        <v>14</v>
      </c>
    </row>
    <row r="17" spans="1:2" s="26" customFormat="1" hidden="1">
      <c r="A17" s="4"/>
      <c r="B17" s="45" t="s">
        <v>15</v>
      </c>
    </row>
    <row r="18" spans="1:2" s="26" customFormat="1" hidden="1">
      <c r="A18" s="4" t="s">
        <v>16</v>
      </c>
      <c r="B18" s="45" t="s">
        <v>17</v>
      </c>
    </row>
    <row r="19" spans="1:2" s="26" customFormat="1" hidden="1">
      <c r="A19" s="4"/>
      <c r="B19" s="45" t="s">
        <v>18</v>
      </c>
    </row>
    <row r="20" spans="1:2" s="26" customFormat="1" hidden="1">
      <c r="A20" s="4" t="s">
        <v>19</v>
      </c>
      <c r="B20" s="45" t="s">
        <v>20</v>
      </c>
    </row>
    <row r="21" spans="1:2" s="26" customFormat="1" hidden="1">
      <c r="A21" s="4"/>
      <c r="B21" s="45" t="s">
        <v>21</v>
      </c>
    </row>
    <row r="22" spans="1:2" s="26" customFormat="1" hidden="1">
      <c r="A22" s="4"/>
      <c r="B22" s="45" t="s">
        <v>22</v>
      </c>
    </row>
    <row r="23" spans="1:2" s="26" customFormat="1" hidden="1">
      <c r="A23" s="4" t="s">
        <v>23</v>
      </c>
      <c r="B23" s="45" t="s">
        <v>24</v>
      </c>
    </row>
    <row r="24" spans="1:2" s="26" customFormat="1" hidden="1">
      <c r="A24" s="4" t="s">
        <v>25</v>
      </c>
      <c r="B24" s="45" t="s">
        <v>26</v>
      </c>
    </row>
    <row r="25" spans="1:2" s="26" customFormat="1" hidden="1">
      <c r="A25" s="4" t="s">
        <v>27</v>
      </c>
      <c r="B25" s="45" t="s">
        <v>28</v>
      </c>
    </row>
    <row r="26" spans="1:2" s="26" customFormat="1" hidden="1">
      <c r="A26" s="4" t="s">
        <v>29</v>
      </c>
      <c r="B26" s="7" t="s">
        <v>30</v>
      </c>
    </row>
    <row r="27" spans="1:2" s="26" customFormat="1" hidden="1">
      <c r="A27" s="4"/>
      <c r="B27" s="7" t="s">
        <v>31</v>
      </c>
    </row>
    <row r="28" spans="1:2" s="26" customFormat="1" hidden="1">
      <c r="A28" s="4"/>
      <c r="B28" s="7" t="s">
        <v>33</v>
      </c>
    </row>
    <row r="29" spans="1:2" s="26" customFormat="1" hidden="1">
      <c r="A29" s="4"/>
      <c r="B29" s="7" t="s">
        <v>34</v>
      </c>
    </row>
    <row r="30" spans="1:2" s="26" customFormat="1" hidden="1">
      <c r="A30" s="4"/>
      <c r="B30" s="7" t="s">
        <v>35</v>
      </c>
    </row>
    <row r="31" spans="1:2" s="26" customFormat="1" hidden="1">
      <c r="A31" s="4" t="s">
        <v>32</v>
      </c>
      <c r="B31" s="7" t="s">
        <v>36</v>
      </c>
    </row>
    <row r="32" spans="1:2" s="26" customFormat="1" hidden="1">
      <c r="A32" s="4" t="s">
        <v>37</v>
      </c>
      <c r="B32" s="7" t="s">
        <v>38</v>
      </c>
    </row>
    <row r="33" spans="1:3" s="26" customFormat="1" hidden="1">
      <c r="A33" s="4"/>
      <c r="B33" s="7" t="s">
        <v>39</v>
      </c>
    </row>
    <row r="34" spans="1:3" s="26" customFormat="1" hidden="1">
      <c r="A34" s="4"/>
      <c r="B34" s="7" t="s">
        <v>40</v>
      </c>
    </row>
    <row r="35" spans="1:3" s="26" customFormat="1" hidden="1">
      <c r="A35" s="4" t="s">
        <v>41</v>
      </c>
      <c r="B35" s="7" t="s">
        <v>42</v>
      </c>
    </row>
    <row r="36" spans="1:3" s="26" customFormat="1" hidden="1">
      <c r="A36" s="46"/>
      <c r="B36" s="47"/>
    </row>
    <row r="37" spans="1:3" s="50" customFormat="1">
      <c r="A37" s="62" t="s">
        <v>328</v>
      </c>
      <c r="B37" s="62"/>
      <c r="C37" s="49"/>
    </row>
    <row r="38" spans="1:3" s="50" customFormat="1">
      <c r="A38" s="62" t="s">
        <v>326</v>
      </c>
      <c r="B38" s="62"/>
      <c r="C38" s="49"/>
    </row>
    <row r="39" spans="1:3" s="50" customFormat="1">
      <c r="A39" s="62" t="s">
        <v>327</v>
      </c>
      <c r="B39" s="62"/>
      <c r="C39" s="49"/>
    </row>
    <row r="40" spans="1:3" s="50" customFormat="1">
      <c r="A40" s="48"/>
      <c r="B40" s="48"/>
      <c r="C40" s="49"/>
    </row>
    <row r="41" spans="1:3" s="26" customFormat="1" ht="16.2">
      <c r="A41" s="1"/>
      <c r="B41" s="2" t="s">
        <v>329</v>
      </c>
      <c r="C41" s="3">
        <v>-260231.45421333349</v>
      </c>
    </row>
    <row r="42" spans="1:3" s="26" customFormat="1">
      <c r="A42" s="4"/>
      <c r="B42" s="38" t="s">
        <v>337</v>
      </c>
      <c r="C42" s="6"/>
    </row>
    <row r="43" spans="1:3" s="26" customFormat="1">
      <c r="A43" s="4" t="s">
        <v>43</v>
      </c>
      <c r="B43" s="7" t="s">
        <v>44</v>
      </c>
      <c r="C43" s="8">
        <v>89722.984000000011</v>
      </c>
    </row>
    <row r="44" spans="1:3" s="26" customFormat="1">
      <c r="A44" s="4"/>
      <c r="B44" s="7" t="s">
        <v>45</v>
      </c>
      <c r="C44" s="8">
        <v>142779.91200000001</v>
      </c>
    </row>
    <row r="45" spans="1:3" s="26" customFormat="1">
      <c r="A45" s="4" t="s">
        <v>46</v>
      </c>
      <c r="B45" s="7" t="s">
        <v>47</v>
      </c>
      <c r="C45" s="8">
        <v>56877.815999999992</v>
      </c>
    </row>
    <row r="46" spans="1:3" s="26" customFormat="1">
      <c r="A46" s="4"/>
      <c r="B46" s="7" t="s">
        <v>48</v>
      </c>
      <c r="C46" s="8">
        <v>167078.86799999999</v>
      </c>
    </row>
    <row r="47" spans="1:3" s="26" customFormat="1" ht="31.2">
      <c r="A47" s="4" t="s">
        <v>49</v>
      </c>
      <c r="B47" s="7" t="s">
        <v>50</v>
      </c>
      <c r="C47" s="8">
        <v>31099.385750000001</v>
      </c>
    </row>
    <row r="48" spans="1:3" s="26" customFormat="1">
      <c r="A48" s="4" t="s">
        <v>338</v>
      </c>
      <c r="B48" s="7" t="s">
        <v>51</v>
      </c>
      <c r="C48" s="8">
        <v>1575.84</v>
      </c>
    </row>
    <row r="49" spans="1:3" s="26" customFormat="1">
      <c r="A49" s="4"/>
      <c r="B49" s="7" t="s">
        <v>52</v>
      </c>
      <c r="C49" s="8">
        <v>96.695999999999998</v>
      </c>
    </row>
    <row r="50" spans="1:3" s="26" customFormat="1">
      <c r="A50" s="10" t="s">
        <v>339</v>
      </c>
      <c r="B50" s="7" t="s">
        <v>53</v>
      </c>
      <c r="C50" s="8">
        <v>159600</v>
      </c>
    </row>
    <row r="51" spans="1:3" s="26" customFormat="1">
      <c r="A51" s="10" t="s">
        <v>340</v>
      </c>
      <c r="B51" s="7" t="s">
        <v>54</v>
      </c>
      <c r="C51" s="8">
        <v>33325</v>
      </c>
    </row>
    <row r="52" spans="1:3" s="26" customFormat="1">
      <c r="A52" s="4"/>
      <c r="B52" s="11" t="s">
        <v>55</v>
      </c>
      <c r="C52" s="12">
        <f>SUM(C43:C51)</f>
        <v>682156.50175000005</v>
      </c>
    </row>
    <row r="53" spans="1:3" s="26" customFormat="1">
      <c r="A53" s="4"/>
      <c r="B53" s="11" t="s">
        <v>56</v>
      </c>
      <c r="C53" s="8"/>
    </row>
    <row r="54" spans="1:3" s="26" customFormat="1">
      <c r="A54" s="4" t="s">
        <v>57</v>
      </c>
      <c r="B54" s="7" t="s">
        <v>58</v>
      </c>
      <c r="C54" s="8">
        <v>26856.899999999998</v>
      </c>
    </row>
    <row r="55" spans="1:3" s="26" customFormat="1">
      <c r="A55" s="4" t="s">
        <v>59</v>
      </c>
      <c r="B55" s="7" t="s">
        <v>60</v>
      </c>
      <c r="C55" s="8">
        <v>16132.352999999999</v>
      </c>
    </row>
    <row r="56" spans="1:3" s="26" customFormat="1">
      <c r="A56" s="4" t="s">
        <v>61</v>
      </c>
      <c r="B56" s="7" t="s">
        <v>62</v>
      </c>
      <c r="C56" s="8">
        <v>78434.688639999993</v>
      </c>
    </row>
    <row r="57" spans="1:3" s="26" customFormat="1">
      <c r="A57" s="4" t="s">
        <v>63</v>
      </c>
      <c r="B57" s="7" t="s">
        <v>64</v>
      </c>
      <c r="C57" s="8">
        <v>0</v>
      </c>
    </row>
    <row r="58" spans="1:3" s="26" customFormat="1">
      <c r="A58" s="4" t="s">
        <v>65</v>
      </c>
      <c r="B58" s="7" t="s">
        <v>66</v>
      </c>
      <c r="C58" s="8">
        <v>7332.1100000000006</v>
      </c>
    </row>
    <row r="59" spans="1:3" s="26" customFormat="1">
      <c r="A59" s="4" t="s">
        <v>67</v>
      </c>
      <c r="B59" s="7" t="s">
        <v>68</v>
      </c>
      <c r="C59" s="8">
        <v>1346.4</v>
      </c>
    </row>
    <row r="60" spans="1:3" s="26" customFormat="1">
      <c r="A60" s="4"/>
      <c r="B60" s="11" t="s">
        <v>69</v>
      </c>
      <c r="C60" s="12">
        <f>SUM(C54:C59)</f>
        <v>130102.45163999998</v>
      </c>
    </row>
    <row r="61" spans="1:3" s="26" customFormat="1">
      <c r="A61" s="4"/>
      <c r="B61" s="38" t="s">
        <v>341</v>
      </c>
      <c r="C61" s="8"/>
    </row>
    <row r="62" spans="1:3" s="26" customFormat="1">
      <c r="A62" s="4" t="s">
        <v>81</v>
      </c>
      <c r="B62" s="7" t="s">
        <v>70</v>
      </c>
      <c r="C62" s="8">
        <v>23894.934000000008</v>
      </c>
    </row>
    <row r="63" spans="1:3" s="26" customFormat="1">
      <c r="A63" s="10" t="s">
        <v>342</v>
      </c>
      <c r="B63" s="7" t="s">
        <v>71</v>
      </c>
      <c r="C63" s="8">
        <v>7667.8979999999992</v>
      </c>
    </row>
    <row r="64" spans="1:3" s="26" customFormat="1">
      <c r="A64" s="10" t="s">
        <v>343</v>
      </c>
      <c r="B64" s="7" t="s">
        <v>72</v>
      </c>
      <c r="C64" s="8">
        <v>8957.4359999999997</v>
      </c>
    </row>
    <row r="65" spans="1:3" s="26" customFormat="1">
      <c r="A65" s="10" t="s">
        <v>344</v>
      </c>
      <c r="B65" s="7" t="s">
        <v>73</v>
      </c>
      <c r="C65" s="8">
        <v>9124.36</v>
      </c>
    </row>
    <row r="66" spans="1:3" s="26" customFormat="1">
      <c r="A66" s="10"/>
      <c r="B66" s="7" t="s">
        <v>74</v>
      </c>
      <c r="C66" s="8">
        <v>44083.237333333345</v>
      </c>
    </row>
    <row r="67" spans="1:3" s="26" customFormat="1">
      <c r="A67" s="10"/>
      <c r="B67" s="7" t="s">
        <v>75</v>
      </c>
      <c r="C67" s="8">
        <v>40502.02866666668</v>
      </c>
    </row>
    <row r="68" spans="1:3" s="26" customFormat="1" ht="31.2">
      <c r="A68" s="4" t="s">
        <v>345</v>
      </c>
      <c r="B68" s="7" t="s">
        <v>76</v>
      </c>
      <c r="C68" s="8">
        <v>8808</v>
      </c>
    </row>
    <row r="69" spans="1:3" s="26" customFormat="1" ht="31.2">
      <c r="A69" s="4" t="s">
        <v>346</v>
      </c>
      <c r="B69" s="7" t="s">
        <v>77</v>
      </c>
      <c r="C69" s="8">
        <v>901.81</v>
      </c>
    </row>
    <row r="70" spans="1:3" s="26" customFormat="1" ht="21" customHeight="1">
      <c r="A70" s="4" t="s">
        <v>347</v>
      </c>
      <c r="B70" s="7" t="s">
        <v>78</v>
      </c>
      <c r="C70" s="8">
        <v>30169.503000000004</v>
      </c>
    </row>
    <row r="71" spans="1:3" s="26" customFormat="1">
      <c r="A71" s="4" t="s">
        <v>348</v>
      </c>
      <c r="B71" s="7" t="s">
        <v>79</v>
      </c>
      <c r="C71" s="8">
        <v>23825.733</v>
      </c>
    </row>
    <row r="72" spans="1:3" s="26" customFormat="1">
      <c r="A72" s="4"/>
      <c r="B72" s="11" t="s">
        <v>80</v>
      </c>
      <c r="C72" s="12">
        <f>SUM(C62:C71)</f>
        <v>197934.94000000003</v>
      </c>
    </row>
    <row r="73" spans="1:3" s="26" customFormat="1">
      <c r="A73" s="4"/>
      <c r="B73" s="38" t="s">
        <v>349</v>
      </c>
      <c r="C73" s="8"/>
    </row>
    <row r="74" spans="1:3" s="26" customFormat="1" ht="31.2">
      <c r="A74" s="4" t="s">
        <v>89</v>
      </c>
      <c r="B74" s="7" t="s">
        <v>82</v>
      </c>
      <c r="C74" s="8">
        <v>0</v>
      </c>
    </row>
    <row r="75" spans="1:3" s="26" customFormat="1" ht="15" customHeight="1">
      <c r="A75" s="4"/>
      <c r="B75" s="7" t="s">
        <v>83</v>
      </c>
      <c r="C75" s="8">
        <v>211458.24000000002</v>
      </c>
    </row>
    <row r="76" spans="1:3" s="26" customFormat="1">
      <c r="A76" s="4"/>
      <c r="B76" s="7" t="s">
        <v>84</v>
      </c>
      <c r="C76" s="8">
        <v>97468.289999999979</v>
      </c>
    </row>
    <row r="77" spans="1:3" s="26" customFormat="1">
      <c r="A77" s="4"/>
      <c r="B77" s="7" t="s">
        <v>85</v>
      </c>
      <c r="C77" s="8">
        <v>3704.9349999999999</v>
      </c>
    </row>
    <row r="78" spans="1:3" s="26" customFormat="1">
      <c r="A78" s="4"/>
      <c r="B78" s="7" t="s">
        <v>86</v>
      </c>
      <c r="C78" s="8">
        <v>51612.594499999992</v>
      </c>
    </row>
    <row r="79" spans="1:3" s="26" customFormat="1" ht="14.25" customHeight="1">
      <c r="A79" s="4"/>
      <c r="B79" s="7" t="s">
        <v>87</v>
      </c>
      <c r="C79" s="8">
        <v>29710.799999999999</v>
      </c>
    </row>
    <row r="80" spans="1:3" s="26" customFormat="1">
      <c r="A80" s="4" t="s">
        <v>350</v>
      </c>
      <c r="B80" s="7" t="s">
        <v>88</v>
      </c>
      <c r="C80" s="8">
        <v>636.92999999999995</v>
      </c>
    </row>
    <row r="81" spans="1:3" s="26" customFormat="1">
      <c r="A81" s="4"/>
      <c r="B81" s="11" t="s">
        <v>95</v>
      </c>
      <c r="C81" s="12">
        <f>SUM(C74:C80)</f>
        <v>394591.78950000001</v>
      </c>
    </row>
    <row r="82" spans="1:3" s="26" customFormat="1">
      <c r="A82" s="4"/>
      <c r="B82" s="38" t="s">
        <v>351</v>
      </c>
      <c r="C82" s="8"/>
    </row>
    <row r="83" spans="1:3" s="26" customFormat="1" ht="31.2">
      <c r="A83" s="4" t="s">
        <v>352</v>
      </c>
      <c r="B83" s="7" t="s">
        <v>90</v>
      </c>
      <c r="C83" s="8">
        <v>30426.623999999996</v>
      </c>
    </row>
    <row r="84" spans="1:3" s="26" customFormat="1" ht="31.2">
      <c r="A84" s="4" t="s">
        <v>353</v>
      </c>
      <c r="B84" s="7" t="s">
        <v>91</v>
      </c>
      <c r="C84" s="8">
        <v>124277.75999999998</v>
      </c>
    </row>
    <row r="85" spans="1:3" s="26" customFormat="1" ht="31.2">
      <c r="A85" s="4" t="s">
        <v>354</v>
      </c>
      <c r="B85" s="7" t="s">
        <v>92</v>
      </c>
      <c r="C85" s="8">
        <v>62138.879999999997</v>
      </c>
    </row>
    <row r="86" spans="1:3" s="26" customFormat="1">
      <c r="A86" s="4" t="s">
        <v>355</v>
      </c>
      <c r="B86" s="7" t="s">
        <v>93</v>
      </c>
      <c r="C86" s="8">
        <v>2992.8834899999997</v>
      </c>
    </row>
    <row r="87" spans="1:3" s="26" customFormat="1" ht="31.2">
      <c r="A87" s="4" t="s">
        <v>356</v>
      </c>
      <c r="B87" s="7" t="s">
        <v>94</v>
      </c>
      <c r="C87" s="8">
        <v>80423.423999999999</v>
      </c>
    </row>
    <row r="88" spans="1:3" s="26" customFormat="1">
      <c r="A88" s="4"/>
      <c r="B88" s="11" t="s">
        <v>98</v>
      </c>
      <c r="C88" s="12">
        <f>SUM(C83:C87)</f>
        <v>300259.57149</v>
      </c>
    </row>
    <row r="89" spans="1:3" s="26" customFormat="1" ht="31.2">
      <c r="A89" s="13"/>
      <c r="B89" s="11" t="s">
        <v>357</v>
      </c>
      <c r="C89" s="8">
        <v>174845.95200000002</v>
      </c>
    </row>
    <row r="90" spans="1:3" s="26" customFormat="1">
      <c r="A90" s="4" t="s">
        <v>358</v>
      </c>
      <c r="B90" s="7" t="s">
        <v>97</v>
      </c>
      <c r="C90" s="8">
        <v>48854.015999999989</v>
      </c>
    </row>
    <row r="91" spans="1:3" s="26" customFormat="1">
      <c r="A91" s="13"/>
      <c r="B91" s="11" t="s">
        <v>359</v>
      </c>
      <c r="C91" s="12">
        <f>SUM(C89:C90)</f>
        <v>223699.96799999999</v>
      </c>
    </row>
    <row r="92" spans="1:3" s="26" customFormat="1">
      <c r="A92" s="13"/>
      <c r="B92" s="11" t="s">
        <v>360</v>
      </c>
      <c r="C92" s="12">
        <v>7958.94</v>
      </c>
    </row>
    <row r="93" spans="1:3" s="26" customFormat="1">
      <c r="A93" s="13"/>
      <c r="B93" s="11" t="s">
        <v>361</v>
      </c>
      <c r="C93" s="12">
        <v>7723.5949999999993</v>
      </c>
    </row>
    <row r="94" spans="1:3" s="26" customFormat="1">
      <c r="A94" s="13"/>
      <c r="B94" s="11" t="s">
        <v>362</v>
      </c>
      <c r="C94" s="8"/>
    </row>
    <row r="95" spans="1:3" s="26" customFormat="1">
      <c r="A95" s="4" t="s">
        <v>363</v>
      </c>
      <c r="B95" s="7" t="s">
        <v>101</v>
      </c>
      <c r="C95" s="8">
        <v>4800.12</v>
      </c>
    </row>
    <row r="96" spans="1:3" s="26" customFormat="1">
      <c r="A96" s="4" t="s">
        <v>364</v>
      </c>
      <c r="B96" s="7" t="s">
        <v>102</v>
      </c>
      <c r="C96" s="8">
        <v>3616.9800000000005</v>
      </c>
    </row>
    <row r="97" spans="1:3" s="26" customFormat="1" ht="31.2">
      <c r="A97" s="4"/>
      <c r="B97" s="7" t="s">
        <v>103</v>
      </c>
      <c r="C97" s="8">
        <v>3521.579999999999</v>
      </c>
    </row>
    <row r="98" spans="1:3" s="26" customFormat="1" ht="31.2">
      <c r="A98" s="4"/>
      <c r="B98" s="7" t="s">
        <v>104</v>
      </c>
      <c r="C98" s="8">
        <v>3521.579999999999</v>
      </c>
    </row>
    <row r="99" spans="1:3" s="26" customFormat="1" ht="31.2">
      <c r="A99" s="4"/>
      <c r="B99" s="7" t="s">
        <v>105</v>
      </c>
      <c r="C99" s="8">
        <v>21129.48</v>
      </c>
    </row>
    <row r="100" spans="1:3" s="26" customFormat="1">
      <c r="A100" s="4"/>
      <c r="B100" s="11" t="s">
        <v>365</v>
      </c>
      <c r="C100" s="12">
        <f>SUM(C95:C99)</f>
        <v>36589.74</v>
      </c>
    </row>
    <row r="101" spans="1:3" s="27" customFormat="1">
      <c r="A101" s="14"/>
      <c r="B101" s="11" t="s">
        <v>366</v>
      </c>
      <c r="C101" s="15"/>
    </row>
    <row r="102" spans="1:3" s="27" customFormat="1">
      <c r="A102" s="14" t="s">
        <v>367</v>
      </c>
      <c r="B102" s="11" t="s">
        <v>108</v>
      </c>
      <c r="C102" s="15"/>
    </row>
    <row r="103" spans="1:3" s="28" customFormat="1" ht="31.2">
      <c r="A103" s="16"/>
      <c r="B103" s="17" t="s">
        <v>109</v>
      </c>
      <c r="C103" s="15"/>
    </row>
    <row r="104" spans="1:3" s="28" customFormat="1">
      <c r="A104" s="16" t="s">
        <v>110</v>
      </c>
      <c r="B104" s="18" t="s">
        <v>111</v>
      </c>
      <c r="C104" s="15">
        <v>2360.34</v>
      </c>
    </row>
    <row r="105" spans="1:3" s="28" customFormat="1">
      <c r="A105" s="16" t="s">
        <v>112</v>
      </c>
      <c r="B105" s="18" t="s">
        <v>113</v>
      </c>
      <c r="C105" s="15">
        <v>1573.56</v>
      </c>
    </row>
    <row r="106" spans="1:3" s="28" customFormat="1">
      <c r="A106" s="16" t="s">
        <v>114</v>
      </c>
      <c r="B106" s="18" t="s">
        <v>115</v>
      </c>
      <c r="C106" s="15">
        <v>786.78</v>
      </c>
    </row>
    <row r="107" spans="1:3" s="28" customFormat="1">
      <c r="A107" s="16" t="s">
        <v>10</v>
      </c>
      <c r="B107" s="18" t="s">
        <v>116</v>
      </c>
      <c r="C107" s="15">
        <v>330</v>
      </c>
    </row>
    <row r="108" spans="1:3" s="28" customFormat="1">
      <c r="A108" s="16" t="s">
        <v>12</v>
      </c>
      <c r="B108" s="18" t="s">
        <v>117</v>
      </c>
      <c r="C108" s="15">
        <v>100</v>
      </c>
    </row>
    <row r="109" spans="1:3" s="28" customFormat="1">
      <c r="A109" s="16" t="s">
        <v>16</v>
      </c>
      <c r="B109" s="18" t="s">
        <v>118</v>
      </c>
      <c r="C109" s="15">
        <v>197.48</v>
      </c>
    </row>
    <row r="110" spans="1:3" s="28" customFormat="1">
      <c r="A110" s="16" t="s">
        <v>19</v>
      </c>
      <c r="B110" s="18" t="s">
        <v>119</v>
      </c>
      <c r="C110" s="15">
        <v>105</v>
      </c>
    </row>
    <row r="111" spans="1:3" s="28" customFormat="1">
      <c r="A111" s="16" t="s">
        <v>23</v>
      </c>
      <c r="B111" s="18" t="s">
        <v>120</v>
      </c>
      <c r="C111" s="15">
        <v>525</v>
      </c>
    </row>
    <row r="112" spans="1:3" s="28" customFormat="1" ht="19.5" customHeight="1">
      <c r="A112" s="16" t="s">
        <v>25</v>
      </c>
      <c r="B112" s="18" t="s">
        <v>121</v>
      </c>
      <c r="C112" s="15">
        <v>200.82</v>
      </c>
    </row>
    <row r="113" spans="1:3" s="28" customFormat="1">
      <c r="A113" s="16"/>
      <c r="B113" s="18" t="s">
        <v>122</v>
      </c>
      <c r="C113" s="15">
        <v>393.39</v>
      </c>
    </row>
    <row r="114" spans="1:3" s="28" customFormat="1">
      <c r="A114" s="16"/>
      <c r="B114" s="18" t="s">
        <v>123</v>
      </c>
      <c r="C114" s="15">
        <v>255.48</v>
      </c>
    </row>
    <row r="115" spans="1:3" s="28" customFormat="1">
      <c r="A115" s="19"/>
      <c r="B115" s="20" t="s">
        <v>124</v>
      </c>
      <c r="C115" s="15">
        <v>2325.8000000000002</v>
      </c>
    </row>
    <row r="116" spans="1:3" s="28" customFormat="1">
      <c r="A116" s="19"/>
      <c r="B116" s="20" t="s">
        <v>125</v>
      </c>
      <c r="C116" s="15">
        <v>393.39</v>
      </c>
    </row>
    <row r="117" spans="1:3" s="28" customFormat="1">
      <c r="A117" s="19"/>
      <c r="B117" s="20" t="s">
        <v>126</v>
      </c>
      <c r="C117" s="15">
        <v>0</v>
      </c>
    </row>
    <row r="118" spans="1:3" s="28" customFormat="1" ht="31.2">
      <c r="A118" s="19"/>
      <c r="B118" s="20" t="s">
        <v>127</v>
      </c>
      <c r="C118" s="15">
        <v>0</v>
      </c>
    </row>
    <row r="119" spans="1:3" s="28" customFormat="1" ht="31.2">
      <c r="A119" s="14" t="s">
        <v>368</v>
      </c>
      <c r="B119" s="11" t="s">
        <v>128</v>
      </c>
      <c r="C119" s="15">
        <v>0</v>
      </c>
    </row>
    <row r="120" spans="1:3" s="28" customFormat="1">
      <c r="A120" s="19"/>
      <c r="B120" s="22" t="s">
        <v>129</v>
      </c>
      <c r="C120" s="15">
        <v>0</v>
      </c>
    </row>
    <row r="121" spans="1:3" s="28" customFormat="1">
      <c r="A121" s="19"/>
      <c r="B121" s="21" t="s">
        <v>130</v>
      </c>
      <c r="C121" s="15">
        <v>1632.08</v>
      </c>
    </row>
    <row r="122" spans="1:3" s="28" customFormat="1">
      <c r="A122" s="19"/>
      <c r="B122" s="21" t="s">
        <v>131</v>
      </c>
      <c r="C122" s="15">
        <v>2922.71</v>
      </c>
    </row>
    <row r="123" spans="1:3" s="28" customFormat="1">
      <c r="A123" s="19"/>
      <c r="B123" s="21" t="s">
        <v>132</v>
      </c>
      <c r="C123" s="15">
        <v>1658.7</v>
      </c>
    </row>
    <row r="124" spans="1:3" s="28" customFormat="1">
      <c r="A124" s="19"/>
      <c r="B124" s="21" t="s">
        <v>133</v>
      </c>
      <c r="C124" s="15">
        <v>415.2</v>
      </c>
    </row>
    <row r="125" spans="1:3" s="28" customFormat="1">
      <c r="A125" s="19"/>
      <c r="B125" s="21" t="s">
        <v>134</v>
      </c>
      <c r="C125" s="15">
        <v>918.01</v>
      </c>
    </row>
    <row r="126" spans="1:3" s="28" customFormat="1">
      <c r="A126" s="19"/>
      <c r="B126" s="21" t="s">
        <v>135</v>
      </c>
      <c r="C126" s="15">
        <v>40.451999999999998</v>
      </c>
    </row>
    <row r="127" spans="1:3" s="28" customFormat="1">
      <c r="A127" s="19"/>
      <c r="B127" s="21" t="s">
        <v>136</v>
      </c>
      <c r="C127" s="15">
        <v>918.01</v>
      </c>
    </row>
    <row r="128" spans="1:3" s="28" customFormat="1">
      <c r="A128" s="19"/>
      <c r="B128" s="21" t="s">
        <v>137</v>
      </c>
      <c r="C128" s="15">
        <v>40.451999999999998</v>
      </c>
    </row>
    <row r="129" spans="1:3" s="28" customFormat="1">
      <c r="A129" s="19"/>
      <c r="B129" s="22" t="s">
        <v>138</v>
      </c>
      <c r="C129" s="15">
        <v>0</v>
      </c>
    </row>
    <row r="130" spans="1:3" s="28" customFormat="1">
      <c r="A130" s="19"/>
      <c r="B130" s="21" t="s">
        <v>139</v>
      </c>
      <c r="C130" s="15">
        <v>184.4</v>
      </c>
    </row>
    <row r="131" spans="1:3" s="28" customFormat="1">
      <c r="A131" s="19"/>
      <c r="B131" s="21" t="s">
        <v>140</v>
      </c>
      <c r="C131" s="15">
        <v>2129.61</v>
      </c>
    </row>
    <row r="132" spans="1:3" s="28" customFormat="1">
      <c r="A132" s="19"/>
      <c r="B132" s="21" t="s">
        <v>141</v>
      </c>
      <c r="C132" s="15">
        <v>272.56</v>
      </c>
    </row>
    <row r="133" spans="1:3" s="28" customFormat="1">
      <c r="A133" s="19"/>
      <c r="B133" s="21" t="s">
        <v>142</v>
      </c>
      <c r="C133" s="15">
        <v>484.44000000000005</v>
      </c>
    </row>
    <row r="134" spans="1:3" s="28" customFormat="1">
      <c r="A134" s="19"/>
      <c r="B134" s="21" t="s">
        <v>143</v>
      </c>
      <c r="C134" s="15">
        <v>161.80799999999999</v>
      </c>
    </row>
    <row r="135" spans="1:3" s="28" customFormat="1">
      <c r="A135" s="19"/>
      <c r="B135" s="21" t="s">
        <v>144</v>
      </c>
      <c r="C135" s="15">
        <v>558.9</v>
      </c>
    </row>
    <row r="136" spans="1:3" s="28" customFormat="1" ht="18.75" customHeight="1">
      <c r="A136" s="19"/>
      <c r="B136" s="21" t="s">
        <v>145</v>
      </c>
      <c r="C136" s="15">
        <v>2355.75</v>
      </c>
    </row>
    <row r="137" spans="1:3" s="28" customFormat="1">
      <c r="A137" s="19"/>
      <c r="B137" s="21" t="s">
        <v>146</v>
      </c>
      <c r="C137" s="15">
        <v>2355.75</v>
      </c>
    </row>
    <row r="138" spans="1:3" s="28" customFormat="1">
      <c r="A138" s="19"/>
      <c r="B138" s="21" t="s">
        <v>147</v>
      </c>
      <c r="C138" s="15">
        <v>364.17</v>
      </c>
    </row>
    <row r="139" spans="1:3" s="28" customFormat="1">
      <c r="A139" s="19"/>
      <c r="B139" s="21" t="s">
        <v>144</v>
      </c>
      <c r="C139" s="15">
        <v>121.39</v>
      </c>
    </row>
    <row r="140" spans="1:3" s="28" customFormat="1">
      <c r="A140" s="19"/>
      <c r="B140" s="21" t="s">
        <v>148</v>
      </c>
      <c r="C140" s="15">
        <v>0</v>
      </c>
    </row>
    <row r="141" spans="1:3" s="28" customFormat="1">
      <c r="A141" s="19"/>
      <c r="B141" s="21" t="s">
        <v>149</v>
      </c>
      <c r="C141" s="15">
        <v>1053.1600000000001</v>
      </c>
    </row>
    <row r="142" spans="1:3" s="28" customFormat="1">
      <c r="A142" s="19"/>
      <c r="B142" s="21" t="s">
        <v>150</v>
      </c>
      <c r="C142" s="15">
        <v>1080.81</v>
      </c>
    </row>
    <row r="143" spans="1:3" s="28" customFormat="1">
      <c r="A143" s="19"/>
      <c r="B143" s="21" t="s">
        <v>151</v>
      </c>
      <c r="C143" s="15">
        <v>0</v>
      </c>
    </row>
    <row r="144" spans="1:3" s="28" customFormat="1">
      <c r="A144" s="19"/>
      <c r="B144" s="21" t="s">
        <v>152</v>
      </c>
      <c r="C144" s="15">
        <v>235.2</v>
      </c>
    </row>
    <row r="145" spans="1:3" s="28" customFormat="1">
      <c r="A145" s="19"/>
      <c r="B145" s="21" t="s">
        <v>153</v>
      </c>
      <c r="C145" s="15">
        <v>0</v>
      </c>
    </row>
    <row r="146" spans="1:3" s="28" customFormat="1">
      <c r="A146" s="19"/>
      <c r="B146" s="21" t="s">
        <v>154</v>
      </c>
      <c r="C146" s="15">
        <v>0</v>
      </c>
    </row>
    <row r="147" spans="1:3" s="28" customFormat="1">
      <c r="A147" s="19"/>
      <c r="B147" s="23" t="s">
        <v>155</v>
      </c>
      <c r="C147" s="15">
        <v>0</v>
      </c>
    </row>
    <row r="148" spans="1:3" s="28" customFormat="1">
      <c r="A148" s="19"/>
      <c r="B148" s="20" t="s">
        <v>156</v>
      </c>
      <c r="C148" s="15">
        <v>1860.44</v>
      </c>
    </row>
    <row r="149" spans="1:3" s="28" customFormat="1">
      <c r="A149" s="19"/>
      <c r="B149" s="20" t="s">
        <v>157</v>
      </c>
      <c r="C149" s="15">
        <v>43.930000000000007</v>
      </c>
    </row>
    <row r="150" spans="1:3" s="28" customFormat="1">
      <c r="A150" s="19"/>
      <c r="B150" s="20" t="s">
        <v>158</v>
      </c>
      <c r="C150" s="15">
        <v>971.12</v>
      </c>
    </row>
    <row r="151" spans="1:3" s="28" customFormat="1">
      <c r="A151" s="19"/>
      <c r="B151" s="20" t="s">
        <v>159</v>
      </c>
      <c r="C151" s="15">
        <v>0</v>
      </c>
    </row>
    <row r="152" spans="1:3" s="28" customFormat="1">
      <c r="A152" s="19"/>
      <c r="B152" s="20" t="s">
        <v>160</v>
      </c>
      <c r="C152" s="15">
        <v>1060.6099999999999</v>
      </c>
    </row>
    <row r="153" spans="1:3" s="28" customFormat="1">
      <c r="A153" s="19"/>
      <c r="B153" s="20" t="s">
        <v>161</v>
      </c>
      <c r="C153" s="15">
        <v>1080.81</v>
      </c>
    </row>
    <row r="154" spans="1:3" s="28" customFormat="1">
      <c r="A154" s="19"/>
      <c r="B154" s="20" t="s">
        <v>162</v>
      </c>
      <c r="C154" s="15">
        <v>996.96</v>
      </c>
    </row>
    <row r="155" spans="1:3" s="28" customFormat="1">
      <c r="A155" s="19"/>
      <c r="B155" s="20" t="s">
        <v>163</v>
      </c>
      <c r="C155" s="15">
        <v>109.825</v>
      </c>
    </row>
    <row r="156" spans="1:3" s="28" customFormat="1">
      <c r="A156" s="19"/>
      <c r="B156" s="20" t="s">
        <v>164</v>
      </c>
      <c r="C156" s="15">
        <v>597.29999999999995</v>
      </c>
    </row>
    <row r="157" spans="1:3" s="28" customFormat="1">
      <c r="A157" s="19"/>
      <c r="B157" s="20" t="s">
        <v>165</v>
      </c>
      <c r="C157" s="15">
        <v>996.96</v>
      </c>
    </row>
    <row r="158" spans="1:3" s="28" customFormat="1">
      <c r="A158" s="19"/>
      <c r="B158" s="20" t="s">
        <v>166</v>
      </c>
      <c r="C158" s="15">
        <v>21.965000000000003</v>
      </c>
    </row>
    <row r="159" spans="1:3" s="28" customFormat="1">
      <c r="A159" s="19"/>
      <c r="B159" s="20" t="s">
        <v>167</v>
      </c>
      <c r="C159" s="15">
        <v>8198</v>
      </c>
    </row>
    <row r="160" spans="1:3" s="28" customFormat="1">
      <c r="A160" s="19"/>
      <c r="B160" s="20" t="s">
        <v>168</v>
      </c>
      <c r="C160" s="15">
        <v>606.95000000000005</v>
      </c>
    </row>
    <row r="161" spans="1:3" s="28" customFormat="1">
      <c r="A161" s="19"/>
      <c r="B161" s="20" t="s">
        <v>169</v>
      </c>
      <c r="C161" s="15">
        <v>121.39</v>
      </c>
    </row>
    <row r="162" spans="1:3" s="28" customFormat="1">
      <c r="A162" s="19"/>
      <c r="B162" s="20" t="s">
        <v>170</v>
      </c>
      <c r="C162" s="15">
        <v>2759.2799999999997</v>
      </c>
    </row>
    <row r="163" spans="1:3" s="28" customFormat="1">
      <c r="A163" s="19"/>
      <c r="B163" s="20" t="s">
        <v>171</v>
      </c>
      <c r="C163" s="15">
        <v>1441.08</v>
      </c>
    </row>
    <row r="164" spans="1:3" s="28" customFormat="1">
      <c r="A164" s="19"/>
      <c r="B164" s="21" t="s">
        <v>172</v>
      </c>
      <c r="C164" s="15">
        <v>728.34</v>
      </c>
    </row>
    <row r="165" spans="1:3" s="28" customFormat="1">
      <c r="A165" s="19"/>
      <c r="B165" s="21" t="s">
        <v>173</v>
      </c>
      <c r="C165" s="15">
        <v>0</v>
      </c>
    </row>
    <row r="166" spans="1:3" s="28" customFormat="1">
      <c r="A166" s="19"/>
      <c r="B166" s="22" t="s">
        <v>174</v>
      </c>
      <c r="C166" s="15">
        <v>0</v>
      </c>
    </row>
    <row r="167" spans="1:3" s="28" customFormat="1">
      <c r="A167" s="19"/>
      <c r="B167" s="21" t="s">
        <v>175</v>
      </c>
      <c r="C167" s="15">
        <v>182</v>
      </c>
    </row>
    <row r="168" spans="1:3" s="28" customFormat="1">
      <c r="A168" s="19"/>
      <c r="B168" s="21" t="s">
        <v>176</v>
      </c>
      <c r="C168" s="15">
        <v>433.78</v>
      </c>
    </row>
    <row r="169" spans="1:3" s="28" customFormat="1">
      <c r="A169" s="19"/>
      <c r="B169" s="21" t="s">
        <v>177</v>
      </c>
      <c r="C169" s="15">
        <v>152.9</v>
      </c>
    </row>
    <row r="170" spans="1:3" s="28" customFormat="1">
      <c r="A170" s="19"/>
      <c r="B170" s="21" t="s">
        <v>178</v>
      </c>
      <c r="C170" s="15">
        <v>407.54</v>
      </c>
    </row>
    <row r="171" spans="1:3" s="28" customFormat="1">
      <c r="A171" s="19"/>
      <c r="B171" s="22" t="s">
        <v>179</v>
      </c>
      <c r="C171" s="15">
        <v>154.28</v>
      </c>
    </row>
    <row r="172" spans="1:3" s="28" customFormat="1">
      <c r="A172" s="19"/>
      <c r="B172" s="21" t="s">
        <v>180</v>
      </c>
      <c r="C172" s="15">
        <v>0</v>
      </c>
    </row>
    <row r="173" spans="1:3" s="28" customFormat="1">
      <c r="A173" s="19"/>
      <c r="B173" s="22" t="s">
        <v>181</v>
      </c>
      <c r="C173" s="15">
        <v>0</v>
      </c>
    </row>
    <row r="174" spans="1:3" s="28" customFormat="1">
      <c r="A174" s="19"/>
      <c r="B174" s="21" t="s">
        <v>182</v>
      </c>
      <c r="C174" s="15">
        <v>496.86</v>
      </c>
    </row>
    <row r="175" spans="1:3" s="28" customFormat="1">
      <c r="A175" s="19"/>
      <c r="B175" s="21" t="s">
        <v>183</v>
      </c>
      <c r="C175" s="15">
        <v>296</v>
      </c>
    </row>
    <row r="176" spans="1:3" s="28" customFormat="1">
      <c r="A176" s="19"/>
      <c r="B176" s="21" t="s">
        <v>184</v>
      </c>
      <c r="C176" s="15">
        <v>369.06</v>
      </c>
    </row>
    <row r="177" spans="1:3" s="28" customFormat="1">
      <c r="A177" s="19"/>
      <c r="B177" s="21" t="s">
        <v>185</v>
      </c>
      <c r="C177" s="15">
        <v>200.26</v>
      </c>
    </row>
    <row r="178" spans="1:3" s="28" customFormat="1">
      <c r="A178" s="19"/>
      <c r="B178" s="21" t="s">
        <v>186</v>
      </c>
      <c r="C178" s="15">
        <v>5396.44</v>
      </c>
    </row>
    <row r="179" spans="1:3" s="28" customFormat="1">
      <c r="A179" s="19"/>
      <c r="B179" s="21" t="s">
        <v>187</v>
      </c>
      <c r="C179" s="15">
        <v>2156.25</v>
      </c>
    </row>
    <row r="180" spans="1:3" s="28" customFormat="1">
      <c r="A180" s="19"/>
      <c r="B180" s="21" t="s">
        <v>188</v>
      </c>
      <c r="C180" s="15">
        <v>525.79999999999995</v>
      </c>
    </row>
    <row r="181" spans="1:3" s="28" customFormat="1">
      <c r="A181" s="19"/>
      <c r="B181" s="21" t="s">
        <v>189</v>
      </c>
      <c r="C181" s="15">
        <v>192.59</v>
      </c>
    </row>
    <row r="182" spans="1:3" s="28" customFormat="1">
      <c r="A182" s="19"/>
      <c r="B182" s="21" t="s">
        <v>190</v>
      </c>
      <c r="C182" s="15">
        <v>556.02</v>
      </c>
    </row>
    <row r="183" spans="1:3" s="28" customFormat="1">
      <c r="A183" s="19"/>
      <c r="B183" s="21" t="s">
        <v>191</v>
      </c>
      <c r="C183" s="15">
        <v>720.54</v>
      </c>
    </row>
    <row r="184" spans="1:3" s="28" customFormat="1">
      <c r="A184" s="19"/>
      <c r="B184" s="21" t="s">
        <v>192</v>
      </c>
      <c r="C184" s="15">
        <v>5764.32</v>
      </c>
    </row>
    <row r="185" spans="1:3" s="28" customFormat="1">
      <c r="A185" s="19" t="s">
        <v>369</v>
      </c>
      <c r="B185" s="22" t="s">
        <v>193</v>
      </c>
      <c r="C185" s="15">
        <v>475425.03</v>
      </c>
    </row>
    <row r="186" spans="1:3" s="28" customFormat="1">
      <c r="A186" s="20"/>
      <c r="B186" s="22" t="s">
        <v>194</v>
      </c>
      <c r="C186" s="15">
        <v>0</v>
      </c>
    </row>
    <row r="187" spans="1:3" s="28" customFormat="1">
      <c r="A187" s="19"/>
      <c r="B187" s="20" t="s">
        <v>195</v>
      </c>
      <c r="C187" s="15">
        <v>1160.19</v>
      </c>
    </row>
    <row r="188" spans="1:3" s="28" customFormat="1">
      <c r="A188" s="19"/>
      <c r="B188" s="20" t="s">
        <v>196</v>
      </c>
      <c r="C188" s="15">
        <v>1129.76</v>
      </c>
    </row>
    <row r="189" spans="1:3" s="28" customFormat="1">
      <c r="A189" s="19"/>
      <c r="B189" s="20" t="s">
        <v>197</v>
      </c>
      <c r="C189" s="15">
        <v>438.3</v>
      </c>
    </row>
    <row r="190" spans="1:3" s="28" customFormat="1" ht="20.25" customHeight="1">
      <c r="A190" s="19"/>
      <c r="B190" s="20" t="s">
        <v>198</v>
      </c>
      <c r="C190" s="15">
        <v>87.860000000000014</v>
      </c>
    </row>
    <row r="191" spans="1:3" s="28" customFormat="1">
      <c r="A191" s="19"/>
      <c r="B191" s="20" t="s">
        <v>132</v>
      </c>
      <c r="C191" s="15">
        <v>720.54</v>
      </c>
    </row>
    <row r="192" spans="1:3" s="28" customFormat="1">
      <c r="A192" s="20"/>
      <c r="B192" s="22" t="s">
        <v>199</v>
      </c>
      <c r="C192" s="15">
        <v>0</v>
      </c>
    </row>
    <row r="193" spans="1:3" s="28" customFormat="1">
      <c r="A193" s="19"/>
      <c r="B193" s="20" t="s">
        <v>195</v>
      </c>
      <c r="C193" s="15">
        <v>2320.38</v>
      </c>
    </row>
    <row r="194" spans="1:3" s="28" customFormat="1">
      <c r="A194" s="19"/>
      <c r="B194" s="20" t="s">
        <v>196</v>
      </c>
      <c r="C194" s="15">
        <v>1129.76</v>
      </c>
    </row>
    <row r="195" spans="1:3" s="28" customFormat="1">
      <c r="A195" s="19"/>
      <c r="B195" s="20" t="s">
        <v>197</v>
      </c>
      <c r="C195" s="15">
        <v>438.3</v>
      </c>
    </row>
    <row r="196" spans="1:3" s="28" customFormat="1" ht="18.75" customHeight="1">
      <c r="A196" s="19"/>
      <c r="B196" s="20" t="s">
        <v>198</v>
      </c>
      <c r="C196" s="15">
        <v>87.860000000000014</v>
      </c>
    </row>
    <row r="197" spans="1:3" s="28" customFormat="1">
      <c r="A197" s="19"/>
      <c r="B197" s="20" t="s">
        <v>132</v>
      </c>
      <c r="C197" s="15">
        <v>720.54</v>
      </c>
    </row>
    <row r="198" spans="1:3" s="28" customFormat="1">
      <c r="A198" s="20"/>
      <c r="B198" s="22" t="s">
        <v>200</v>
      </c>
      <c r="C198" s="15">
        <v>0</v>
      </c>
    </row>
    <row r="199" spans="1:3" s="28" customFormat="1">
      <c r="A199" s="19"/>
      <c r="B199" s="20" t="s">
        <v>195</v>
      </c>
      <c r="C199" s="15">
        <v>2707.11</v>
      </c>
    </row>
    <row r="200" spans="1:3" s="28" customFormat="1">
      <c r="A200" s="19"/>
      <c r="B200" s="20" t="s">
        <v>196</v>
      </c>
      <c r="C200" s="15">
        <v>1129.76</v>
      </c>
    </row>
    <row r="201" spans="1:3" s="28" customFormat="1">
      <c r="A201" s="19"/>
      <c r="B201" s="20" t="s">
        <v>197</v>
      </c>
      <c r="C201" s="15">
        <v>438.3</v>
      </c>
    </row>
    <row r="202" spans="1:3" s="28" customFormat="1" ht="18" customHeight="1">
      <c r="A202" s="19"/>
      <c r="B202" s="20" t="s">
        <v>198</v>
      </c>
      <c r="C202" s="15">
        <v>87.860000000000014</v>
      </c>
    </row>
    <row r="203" spans="1:3" s="28" customFormat="1">
      <c r="A203" s="19"/>
      <c r="B203" s="20" t="s">
        <v>132</v>
      </c>
      <c r="C203" s="15">
        <v>720.54</v>
      </c>
    </row>
    <row r="204" spans="1:3" s="28" customFormat="1">
      <c r="A204" s="20"/>
      <c r="B204" s="20" t="s">
        <v>201</v>
      </c>
      <c r="C204" s="15">
        <v>1263.7920000000001</v>
      </c>
    </row>
    <row r="205" spans="1:3" s="28" customFormat="1">
      <c r="A205" s="20"/>
      <c r="B205" s="20" t="s">
        <v>202</v>
      </c>
      <c r="C205" s="15">
        <v>720.54</v>
      </c>
    </row>
    <row r="206" spans="1:3" s="28" customFormat="1">
      <c r="A206" s="20"/>
      <c r="B206" s="20" t="s">
        <v>203</v>
      </c>
      <c r="C206" s="15">
        <v>737.21199999999999</v>
      </c>
    </row>
    <row r="207" spans="1:3" s="28" customFormat="1">
      <c r="A207" s="20"/>
      <c r="B207" s="20" t="s">
        <v>204</v>
      </c>
      <c r="C207" s="15">
        <v>720.54</v>
      </c>
    </row>
    <row r="208" spans="1:3" s="28" customFormat="1">
      <c r="A208" s="20"/>
      <c r="B208" s="20" t="s">
        <v>205</v>
      </c>
      <c r="C208" s="15">
        <v>737.21199999999999</v>
      </c>
    </row>
    <row r="209" spans="1:3" s="28" customFormat="1">
      <c r="A209" s="20"/>
      <c r="B209" s="20" t="s">
        <v>206</v>
      </c>
      <c r="C209" s="15">
        <v>720.54</v>
      </c>
    </row>
    <row r="210" spans="1:3" s="28" customFormat="1">
      <c r="A210" s="20"/>
      <c r="B210" s="23" t="s">
        <v>207</v>
      </c>
      <c r="C210" s="15">
        <v>0</v>
      </c>
    </row>
    <row r="211" spans="1:3" s="28" customFormat="1">
      <c r="A211" s="19"/>
      <c r="B211" s="20" t="s">
        <v>208</v>
      </c>
      <c r="C211" s="15">
        <v>526.58000000000004</v>
      </c>
    </row>
    <row r="212" spans="1:3" s="28" customFormat="1">
      <c r="A212" s="19"/>
      <c r="B212" s="20" t="s">
        <v>209</v>
      </c>
      <c r="C212" s="15">
        <v>996.96</v>
      </c>
    </row>
    <row r="213" spans="1:3" s="28" customFormat="1">
      <c r="A213" s="19"/>
      <c r="B213" s="20" t="s">
        <v>210</v>
      </c>
      <c r="C213" s="15">
        <v>234.53</v>
      </c>
    </row>
    <row r="214" spans="1:3" s="28" customFormat="1">
      <c r="A214" s="19"/>
      <c r="B214" s="20" t="s">
        <v>211</v>
      </c>
      <c r="C214" s="15">
        <v>76.95</v>
      </c>
    </row>
    <row r="215" spans="1:3" s="28" customFormat="1">
      <c r="A215" s="19"/>
      <c r="B215" s="20" t="s">
        <v>212</v>
      </c>
      <c r="C215" s="15">
        <v>219.15</v>
      </c>
    </row>
    <row r="216" spans="1:3" s="28" customFormat="1">
      <c r="A216" s="19"/>
      <c r="B216" s="20" t="s">
        <v>213</v>
      </c>
      <c r="C216" s="15">
        <v>207.24</v>
      </c>
    </row>
    <row r="217" spans="1:3" s="28" customFormat="1">
      <c r="A217" s="19"/>
      <c r="B217" s="20" t="s">
        <v>214</v>
      </c>
      <c r="C217" s="15">
        <v>76.45</v>
      </c>
    </row>
    <row r="218" spans="1:3" s="28" customFormat="1">
      <c r="A218" s="19"/>
      <c r="B218" s="20" t="s">
        <v>198</v>
      </c>
      <c r="C218" s="15">
        <v>351.44000000000005</v>
      </c>
    </row>
    <row r="219" spans="1:3" s="28" customFormat="1">
      <c r="A219" s="19"/>
      <c r="B219" s="20" t="s">
        <v>132</v>
      </c>
      <c r="C219" s="15">
        <v>1080.81</v>
      </c>
    </row>
    <row r="220" spans="1:3" s="28" customFormat="1" ht="31.2">
      <c r="A220" s="20"/>
      <c r="B220" s="23" t="s">
        <v>215</v>
      </c>
      <c r="C220" s="15">
        <v>0</v>
      </c>
    </row>
    <row r="221" spans="1:3" s="28" customFormat="1">
      <c r="A221" s="19"/>
      <c r="B221" s="20" t="s">
        <v>208</v>
      </c>
      <c r="C221" s="15">
        <v>4212.6400000000003</v>
      </c>
    </row>
    <row r="222" spans="1:3" s="28" customFormat="1">
      <c r="A222" s="19"/>
      <c r="B222" s="20" t="s">
        <v>195</v>
      </c>
      <c r="C222" s="15">
        <v>1546.92</v>
      </c>
    </row>
    <row r="223" spans="1:3" s="28" customFormat="1">
      <c r="A223" s="19"/>
      <c r="B223" s="20" t="s">
        <v>198</v>
      </c>
      <c r="C223" s="15">
        <v>87.860000000000014</v>
      </c>
    </row>
    <row r="224" spans="1:3" s="28" customFormat="1">
      <c r="A224" s="19"/>
      <c r="B224" s="20" t="s">
        <v>132</v>
      </c>
      <c r="C224" s="15">
        <v>720.54</v>
      </c>
    </row>
    <row r="225" spans="1:3" s="28" customFormat="1">
      <c r="A225" s="20"/>
      <c r="B225" s="20" t="s">
        <v>216</v>
      </c>
      <c r="C225" s="15">
        <v>996.96</v>
      </c>
    </row>
    <row r="226" spans="1:3" s="28" customFormat="1">
      <c r="A226" s="20"/>
      <c r="B226" s="20" t="s">
        <v>217</v>
      </c>
      <c r="C226" s="15">
        <v>43.930000000000007</v>
      </c>
    </row>
    <row r="227" spans="1:3" s="28" customFormat="1">
      <c r="A227" s="20"/>
      <c r="B227" s="20" t="s">
        <v>218</v>
      </c>
      <c r="C227" s="15">
        <v>0</v>
      </c>
    </row>
    <row r="228" spans="1:3" s="28" customFormat="1">
      <c r="A228" s="20"/>
      <c r="B228" s="20" t="s">
        <v>219</v>
      </c>
      <c r="C228" s="15">
        <v>0</v>
      </c>
    </row>
    <row r="229" spans="1:3" s="28" customFormat="1">
      <c r="A229" s="20"/>
      <c r="B229" s="20" t="s">
        <v>219</v>
      </c>
      <c r="C229" s="15">
        <v>0</v>
      </c>
    </row>
    <row r="230" spans="1:3" s="28" customFormat="1">
      <c r="A230" s="20"/>
      <c r="B230" s="20" t="s">
        <v>220</v>
      </c>
      <c r="C230" s="15">
        <v>996.96</v>
      </c>
    </row>
    <row r="231" spans="1:3" s="28" customFormat="1">
      <c r="A231" s="20"/>
      <c r="B231" s="20" t="s">
        <v>221</v>
      </c>
      <c r="C231" s="15">
        <v>43.930000000000007</v>
      </c>
    </row>
    <row r="232" spans="1:3" s="28" customFormat="1">
      <c r="A232" s="20"/>
      <c r="B232" s="23" t="s">
        <v>222</v>
      </c>
      <c r="C232" s="15">
        <v>0</v>
      </c>
    </row>
    <row r="233" spans="1:3" s="28" customFormat="1">
      <c r="A233" s="19"/>
      <c r="B233" s="20" t="s">
        <v>131</v>
      </c>
      <c r="C233" s="15">
        <v>3159.4800000000005</v>
      </c>
    </row>
    <row r="234" spans="1:3" s="28" customFormat="1">
      <c r="A234" s="19"/>
      <c r="B234" s="20" t="s">
        <v>132</v>
      </c>
      <c r="C234" s="15">
        <v>1441.08</v>
      </c>
    </row>
    <row r="235" spans="1:3" s="28" customFormat="1">
      <c r="A235" s="19"/>
      <c r="B235" s="20" t="s">
        <v>223</v>
      </c>
      <c r="C235" s="15">
        <v>0</v>
      </c>
    </row>
    <row r="236" spans="1:3" s="28" customFormat="1">
      <c r="A236" s="19"/>
      <c r="B236" s="20" t="s">
        <v>224</v>
      </c>
      <c r="C236" s="15">
        <v>0</v>
      </c>
    </row>
    <row r="237" spans="1:3" s="28" customFormat="1">
      <c r="A237" s="19"/>
      <c r="B237" s="20" t="s">
        <v>225</v>
      </c>
      <c r="C237" s="15">
        <v>0</v>
      </c>
    </row>
    <row r="238" spans="1:3" s="28" customFormat="1">
      <c r="A238" s="19"/>
      <c r="B238" s="20" t="s">
        <v>226</v>
      </c>
      <c r="C238" s="15">
        <v>0</v>
      </c>
    </row>
    <row r="239" spans="1:3" s="28" customFormat="1">
      <c r="A239" s="19"/>
      <c r="B239" s="20" t="s">
        <v>227</v>
      </c>
      <c r="C239" s="15">
        <v>0</v>
      </c>
    </row>
    <row r="240" spans="1:3" s="28" customFormat="1">
      <c r="A240" s="19"/>
      <c r="B240" s="20" t="s">
        <v>228</v>
      </c>
      <c r="C240" s="15">
        <v>0</v>
      </c>
    </row>
    <row r="241" spans="1:3" s="28" customFormat="1">
      <c r="A241" s="19"/>
      <c r="B241" s="20" t="s">
        <v>227</v>
      </c>
      <c r="C241" s="15">
        <v>0</v>
      </c>
    </row>
    <row r="242" spans="1:3" s="28" customFormat="1">
      <c r="A242" s="19"/>
      <c r="B242" s="20" t="s">
        <v>153</v>
      </c>
      <c r="C242" s="15">
        <v>0</v>
      </c>
    </row>
    <row r="243" spans="1:3" s="28" customFormat="1">
      <c r="A243" s="19"/>
      <c r="B243" s="20" t="s">
        <v>223</v>
      </c>
      <c r="C243" s="15">
        <v>0</v>
      </c>
    </row>
    <row r="244" spans="1:3" s="28" customFormat="1">
      <c r="A244" s="19"/>
      <c r="B244" s="20" t="s">
        <v>224</v>
      </c>
      <c r="C244" s="15">
        <v>0</v>
      </c>
    </row>
    <row r="245" spans="1:3" s="28" customFormat="1">
      <c r="A245" s="19"/>
      <c r="B245" s="20" t="s">
        <v>225</v>
      </c>
      <c r="C245" s="15">
        <v>2705.3399999999997</v>
      </c>
    </row>
    <row r="246" spans="1:3" s="28" customFormat="1">
      <c r="A246" s="19"/>
      <c r="B246" s="20" t="s">
        <v>226</v>
      </c>
      <c r="C246" s="15">
        <v>996.96</v>
      </c>
    </row>
    <row r="247" spans="1:3" s="28" customFormat="1">
      <c r="A247" s="19"/>
      <c r="B247" s="20" t="s">
        <v>227</v>
      </c>
      <c r="C247" s="15">
        <v>43.930000000000007</v>
      </c>
    </row>
    <row r="248" spans="1:3" s="28" customFormat="1">
      <c r="A248" s="19"/>
      <c r="B248" s="20" t="s">
        <v>228</v>
      </c>
      <c r="C248" s="15">
        <v>996.96</v>
      </c>
    </row>
    <row r="249" spans="1:3" s="28" customFormat="1">
      <c r="A249" s="19"/>
      <c r="B249" s="20" t="s">
        <v>227</v>
      </c>
      <c r="C249" s="15">
        <v>43.930000000000007</v>
      </c>
    </row>
    <row r="250" spans="1:3" s="28" customFormat="1">
      <c r="A250" s="19"/>
      <c r="B250" s="20" t="s">
        <v>153</v>
      </c>
      <c r="C250" s="15">
        <v>0</v>
      </c>
    </row>
    <row r="251" spans="1:3" s="28" customFormat="1">
      <c r="A251" s="19"/>
      <c r="B251" s="23" t="s">
        <v>229</v>
      </c>
      <c r="C251" s="15">
        <v>0</v>
      </c>
    </row>
    <row r="252" spans="1:3" s="28" customFormat="1">
      <c r="A252" s="19"/>
      <c r="B252" s="20" t="s">
        <v>230</v>
      </c>
      <c r="C252" s="15">
        <v>1053.1600000000001</v>
      </c>
    </row>
    <row r="253" spans="1:3" s="28" customFormat="1">
      <c r="A253" s="19"/>
      <c r="B253" s="20" t="s">
        <v>231</v>
      </c>
      <c r="C253" s="15">
        <v>76.45</v>
      </c>
    </row>
    <row r="254" spans="1:3" s="28" customFormat="1">
      <c r="A254" s="19"/>
      <c r="B254" s="20" t="s">
        <v>232</v>
      </c>
      <c r="C254" s="15">
        <v>699.11</v>
      </c>
    </row>
    <row r="255" spans="1:3" s="28" customFormat="1">
      <c r="A255" s="19"/>
      <c r="B255" s="20" t="s">
        <v>233</v>
      </c>
      <c r="C255" s="15">
        <v>364.17</v>
      </c>
    </row>
    <row r="256" spans="1:3" s="28" customFormat="1">
      <c r="A256" s="19"/>
      <c r="B256" s="20" t="s">
        <v>234</v>
      </c>
      <c r="C256" s="15">
        <v>121.39</v>
      </c>
    </row>
    <row r="257" spans="1:3" s="28" customFormat="1">
      <c r="A257" s="19"/>
      <c r="B257" s="23" t="s">
        <v>235</v>
      </c>
      <c r="C257" s="15">
        <v>0</v>
      </c>
    </row>
    <row r="258" spans="1:3" s="28" customFormat="1">
      <c r="A258" s="19"/>
      <c r="B258" s="21" t="s">
        <v>236</v>
      </c>
      <c r="C258" s="15">
        <v>200.26</v>
      </c>
    </row>
    <row r="259" spans="1:3" s="28" customFormat="1">
      <c r="A259" s="19"/>
      <c r="B259" s="21" t="s">
        <v>237</v>
      </c>
      <c r="C259" s="15">
        <v>358.21</v>
      </c>
    </row>
    <row r="260" spans="1:3" s="28" customFormat="1">
      <c r="A260" s="19"/>
      <c r="B260" s="21" t="s">
        <v>238</v>
      </c>
      <c r="C260" s="15">
        <v>1568.6000000000001</v>
      </c>
    </row>
    <row r="261" spans="1:3" s="28" customFormat="1">
      <c r="A261" s="19"/>
      <c r="B261" s="21" t="s">
        <v>239</v>
      </c>
      <c r="C261" s="15">
        <v>431.25</v>
      </c>
    </row>
    <row r="262" spans="1:3" s="28" customFormat="1">
      <c r="A262" s="14" t="s">
        <v>370</v>
      </c>
      <c r="B262" s="11" t="s">
        <v>240</v>
      </c>
      <c r="C262" s="15">
        <v>0</v>
      </c>
    </row>
    <row r="263" spans="1:3" s="28" customFormat="1">
      <c r="A263" s="14"/>
      <c r="B263" s="21" t="s">
        <v>241</v>
      </c>
      <c r="C263" s="15">
        <v>37385.1</v>
      </c>
    </row>
    <row r="264" spans="1:3" s="28" customFormat="1">
      <c r="A264" s="14"/>
      <c r="B264" s="21" t="s">
        <v>242</v>
      </c>
      <c r="C264" s="15">
        <v>37385.1</v>
      </c>
    </row>
    <row r="265" spans="1:3" s="28" customFormat="1">
      <c r="A265" s="14"/>
      <c r="B265" s="21" t="s">
        <v>243</v>
      </c>
      <c r="C265" s="15">
        <v>52443.54</v>
      </c>
    </row>
    <row r="266" spans="1:3" s="28" customFormat="1">
      <c r="A266" s="14"/>
      <c r="B266" s="21" t="s">
        <v>244</v>
      </c>
      <c r="C266" s="15">
        <v>70434.67</v>
      </c>
    </row>
    <row r="267" spans="1:3" s="28" customFormat="1">
      <c r="A267" s="14"/>
      <c r="B267" s="21" t="s">
        <v>245</v>
      </c>
      <c r="C267" s="15">
        <v>52443.54</v>
      </c>
    </row>
    <row r="268" spans="1:3" s="28" customFormat="1" ht="27" customHeight="1">
      <c r="A268" s="14"/>
      <c r="B268" s="21" t="s">
        <v>246</v>
      </c>
      <c r="C268" s="15">
        <v>240.51</v>
      </c>
    </row>
    <row r="269" spans="1:3" s="28" customFormat="1">
      <c r="A269" s="14"/>
      <c r="B269" s="21" t="s">
        <v>247</v>
      </c>
      <c r="C269" s="15">
        <v>83.14</v>
      </c>
    </row>
    <row r="270" spans="1:3" s="28" customFormat="1">
      <c r="A270" s="14"/>
      <c r="B270" s="21" t="s">
        <v>248</v>
      </c>
      <c r="C270" s="15">
        <v>3518.01</v>
      </c>
    </row>
    <row r="271" spans="1:3" s="28" customFormat="1">
      <c r="A271" s="14"/>
      <c r="B271" s="21" t="s">
        <v>249</v>
      </c>
      <c r="C271" s="15">
        <v>2858.44</v>
      </c>
    </row>
    <row r="272" spans="1:3" s="28" customFormat="1">
      <c r="A272" s="19"/>
      <c r="B272" s="21" t="s">
        <v>250</v>
      </c>
      <c r="C272" s="15">
        <v>0</v>
      </c>
    </row>
    <row r="273" spans="1:3" s="28" customFormat="1">
      <c r="A273" s="19"/>
      <c r="B273" s="21" t="s">
        <v>251</v>
      </c>
      <c r="C273" s="15">
        <v>388.29599999999999</v>
      </c>
    </row>
    <row r="274" spans="1:3" s="28" customFormat="1">
      <c r="A274" s="19"/>
      <c r="B274" s="21" t="s">
        <v>252</v>
      </c>
      <c r="C274" s="15">
        <v>330.12</v>
      </c>
    </row>
    <row r="275" spans="1:3" s="28" customFormat="1">
      <c r="A275" s="19"/>
      <c r="B275" s="21" t="s">
        <v>253</v>
      </c>
      <c r="C275" s="15">
        <v>2237.04</v>
      </c>
    </row>
    <row r="276" spans="1:3" s="28" customFormat="1">
      <c r="A276" s="19"/>
      <c r="B276" s="21" t="s">
        <v>254</v>
      </c>
      <c r="C276" s="15">
        <v>326.23500000000001</v>
      </c>
    </row>
    <row r="277" spans="1:3" s="28" customFormat="1" ht="31.2">
      <c r="A277" s="19"/>
      <c r="B277" s="21" t="s">
        <v>255</v>
      </c>
      <c r="C277" s="15">
        <v>660.15599999999995</v>
      </c>
    </row>
    <row r="278" spans="1:3" s="28" customFormat="1">
      <c r="A278" s="19"/>
      <c r="B278" s="21" t="s">
        <v>256</v>
      </c>
      <c r="C278" s="15">
        <v>790.67250000000001</v>
      </c>
    </row>
    <row r="279" spans="1:3" s="28" customFormat="1" ht="31.2">
      <c r="A279" s="19"/>
      <c r="B279" s="21" t="s">
        <v>257</v>
      </c>
      <c r="C279" s="15">
        <v>424.18</v>
      </c>
    </row>
    <row r="280" spans="1:3" s="28" customFormat="1" ht="31.2">
      <c r="A280" s="14"/>
      <c r="B280" s="21" t="s">
        <v>258</v>
      </c>
      <c r="C280" s="15">
        <v>191.3</v>
      </c>
    </row>
    <row r="281" spans="1:3" s="28" customFormat="1" ht="31.2">
      <c r="A281" s="14"/>
      <c r="B281" s="21" t="s">
        <v>259</v>
      </c>
      <c r="C281" s="15">
        <v>0</v>
      </c>
    </row>
    <row r="282" spans="1:3" s="28" customFormat="1">
      <c r="A282" s="14"/>
      <c r="B282" s="21" t="s">
        <v>260</v>
      </c>
      <c r="C282" s="15">
        <v>1320.3119999999999</v>
      </c>
    </row>
    <row r="283" spans="1:3" s="28" customFormat="1" ht="31.2">
      <c r="A283" s="14"/>
      <c r="B283" s="7" t="s">
        <v>261</v>
      </c>
      <c r="C283" s="15">
        <v>464.91860000000003</v>
      </c>
    </row>
    <row r="284" spans="1:3" s="28" customFormat="1">
      <c r="A284" s="14"/>
      <c r="B284" s="21" t="s">
        <v>262</v>
      </c>
      <c r="C284" s="15">
        <v>1625.22</v>
      </c>
    </row>
    <row r="285" spans="1:3" s="28" customFormat="1">
      <c r="A285" s="14"/>
      <c r="B285" s="21" t="s">
        <v>263</v>
      </c>
      <c r="C285" s="15">
        <v>93.5</v>
      </c>
    </row>
    <row r="286" spans="1:3" s="28" customFormat="1" ht="31.2">
      <c r="A286" s="14"/>
      <c r="B286" s="11" t="s">
        <v>264</v>
      </c>
      <c r="C286" s="15">
        <v>7489.7199999999993</v>
      </c>
    </row>
    <row r="287" spans="1:3" s="28" customFormat="1">
      <c r="A287" s="14"/>
      <c r="B287" s="21" t="s">
        <v>265</v>
      </c>
      <c r="C287" s="15">
        <v>0</v>
      </c>
    </row>
    <row r="288" spans="1:3" s="28" customFormat="1">
      <c r="A288" s="14"/>
      <c r="B288" s="21" t="s">
        <v>266</v>
      </c>
      <c r="C288" s="15">
        <v>1979.04</v>
      </c>
    </row>
    <row r="289" spans="1:3" s="28" customFormat="1">
      <c r="A289" s="14"/>
      <c r="B289" s="21" t="s">
        <v>267</v>
      </c>
      <c r="C289" s="15">
        <v>743.34</v>
      </c>
    </row>
    <row r="290" spans="1:3" s="28" customFormat="1">
      <c r="A290" s="14"/>
      <c r="B290" s="21" t="s">
        <v>268</v>
      </c>
      <c r="C290" s="15">
        <v>1500</v>
      </c>
    </row>
    <row r="291" spans="1:3" s="28" customFormat="1">
      <c r="A291" s="14"/>
      <c r="B291" s="21" t="s">
        <v>269</v>
      </c>
      <c r="C291" s="15">
        <v>574.39</v>
      </c>
    </row>
    <row r="292" spans="1:3" s="28" customFormat="1">
      <c r="A292" s="14"/>
      <c r="B292" s="21" t="s">
        <v>270</v>
      </c>
      <c r="C292" s="15">
        <v>184.72</v>
      </c>
    </row>
    <row r="293" spans="1:3" s="28" customFormat="1">
      <c r="A293" s="1"/>
      <c r="B293" s="7" t="s">
        <v>271</v>
      </c>
      <c r="C293" s="15">
        <v>93.5</v>
      </c>
    </row>
    <row r="294" spans="1:3" s="28" customFormat="1">
      <c r="A294" s="1"/>
      <c r="B294" s="7" t="s">
        <v>272</v>
      </c>
      <c r="C294" s="15">
        <v>95.65</v>
      </c>
    </row>
    <row r="295" spans="1:3" s="28" customFormat="1" ht="31.2">
      <c r="A295" s="1"/>
      <c r="B295" s="20" t="s">
        <v>273</v>
      </c>
      <c r="C295" s="15">
        <v>187.83</v>
      </c>
    </row>
    <row r="296" spans="1:3" s="28" customFormat="1">
      <c r="A296" s="1"/>
      <c r="B296" s="20" t="s">
        <v>274</v>
      </c>
      <c r="C296" s="15">
        <v>2504.4</v>
      </c>
    </row>
    <row r="297" spans="1:3" s="28" customFormat="1">
      <c r="A297" s="1"/>
      <c r="B297" s="20" t="s">
        <v>275</v>
      </c>
      <c r="C297" s="15">
        <v>385.79999999999995</v>
      </c>
    </row>
    <row r="298" spans="1:3" s="28" customFormat="1">
      <c r="A298" s="1"/>
      <c r="B298" s="20" t="s">
        <v>276</v>
      </c>
      <c r="C298" s="15">
        <v>1000</v>
      </c>
    </row>
    <row r="299" spans="1:3" s="28" customFormat="1">
      <c r="A299" s="1"/>
      <c r="B299" s="21" t="s">
        <v>277</v>
      </c>
      <c r="C299" s="15">
        <v>64086.380000000005</v>
      </c>
    </row>
    <row r="300" spans="1:3" s="28" customFormat="1" ht="31.2">
      <c r="A300" s="1"/>
      <c r="B300" s="21" t="s">
        <v>278</v>
      </c>
      <c r="C300" s="15">
        <v>1864.93</v>
      </c>
    </row>
    <row r="301" spans="1:3" s="28" customFormat="1">
      <c r="A301" s="1"/>
      <c r="B301" s="20" t="s">
        <v>279</v>
      </c>
      <c r="C301" s="15">
        <v>0</v>
      </c>
    </row>
    <row r="302" spans="1:3" s="28" customFormat="1">
      <c r="A302" s="19"/>
      <c r="B302" s="20" t="s">
        <v>280</v>
      </c>
      <c r="C302" s="15">
        <v>0</v>
      </c>
    </row>
    <row r="303" spans="1:3" s="28" customFormat="1">
      <c r="A303" s="19"/>
      <c r="B303" s="20" t="s">
        <v>281</v>
      </c>
      <c r="C303" s="15">
        <v>96.765200000000007</v>
      </c>
    </row>
    <row r="304" spans="1:3" s="28" customFormat="1">
      <c r="A304" s="19"/>
      <c r="B304" s="20" t="s">
        <v>282</v>
      </c>
      <c r="C304" s="15">
        <v>96.765200000000007</v>
      </c>
    </row>
    <row r="305" spans="1:3" s="28" customFormat="1">
      <c r="A305" s="19"/>
      <c r="B305" s="9" t="s">
        <v>283</v>
      </c>
      <c r="C305" s="15">
        <v>7143.5</v>
      </c>
    </row>
    <row r="306" spans="1:3" s="28" customFormat="1">
      <c r="A306" s="19"/>
      <c r="B306" s="24" t="s">
        <v>284</v>
      </c>
      <c r="C306" s="15">
        <v>1725.3000000000002</v>
      </c>
    </row>
    <row r="307" spans="1:3" s="28" customFormat="1">
      <c r="A307" s="19"/>
      <c r="B307" s="9" t="s">
        <v>285</v>
      </c>
      <c r="C307" s="15">
        <v>0</v>
      </c>
    </row>
    <row r="308" spans="1:3" s="28" customFormat="1">
      <c r="A308" s="19"/>
      <c r="B308" s="9" t="s">
        <v>286</v>
      </c>
      <c r="C308" s="15">
        <v>0</v>
      </c>
    </row>
    <row r="309" spans="1:3" s="28" customFormat="1">
      <c r="A309" s="19"/>
      <c r="B309" s="9" t="s">
        <v>287</v>
      </c>
      <c r="C309" s="15">
        <v>0</v>
      </c>
    </row>
    <row r="310" spans="1:3" s="28" customFormat="1">
      <c r="A310" s="19"/>
      <c r="B310" s="9" t="s">
        <v>288</v>
      </c>
      <c r="C310" s="15">
        <v>0</v>
      </c>
    </row>
    <row r="311" spans="1:3" s="28" customFormat="1" ht="31.2">
      <c r="A311" s="1"/>
      <c r="B311" s="20" t="s">
        <v>289</v>
      </c>
      <c r="C311" s="15">
        <v>3054.1640000000002</v>
      </c>
    </row>
    <row r="312" spans="1:3" s="28" customFormat="1">
      <c r="A312" s="1"/>
      <c r="B312" s="20" t="s">
        <v>290</v>
      </c>
      <c r="C312" s="15">
        <v>210.89999999999998</v>
      </c>
    </row>
    <row r="313" spans="1:3" s="28" customFormat="1">
      <c r="A313" s="1"/>
      <c r="B313" s="20" t="s">
        <v>291</v>
      </c>
      <c r="C313" s="15">
        <v>12609.449999999999</v>
      </c>
    </row>
    <row r="314" spans="1:3" s="28" customFormat="1">
      <c r="A314" s="1"/>
      <c r="B314" s="20" t="s">
        <v>292</v>
      </c>
      <c r="C314" s="15">
        <v>280.5</v>
      </c>
    </row>
    <row r="315" spans="1:3" s="28" customFormat="1">
      <c r="A315" s="1"/>
      <c r="B315" s="20" t="s">
        <v>293</v>
      </c>
      <c r="C315" s="15">
        <v>216.86</v>
      </c>
    </row>
    <row r="316" spans="1:3" s="28" customFormat="1" ht="31.2">
      <c r="A316" s="1"/>
      <c r="B316" s="21" t="s">
        <v>259</v>
      </c>
      <c r="C316" s="15">
        <v>0</v>
      </c>
    </row>
    <row r="317" spans="1:3" s="27" customFormat="1" ht="14.25" customHeight="1">
      <c r="A317" s="14"/>
      <c r="B317" s="9" t="s">
        <v>294</v>
      </c>
      <c r="C317" s="15">
        <v>70.282000000000011</v>
      </c>
    </row>
    <row r="318" spans="1:3" s="28" customFormat="1">
      <c r="A318" s="1"/>
      <c r="B318" s="25" t="s">
        <v>375</v>
      </c>
      <c r="C318" s="15">
        <v>411.98</v>
      </c>
    </row>
    <row r="319" spans="1:3" s="28" customFormat="1" ht="31.2">
      <c r="A319" s="1"/>
      <c r="B319" s="25" t="s">
        <v>295</v>
      </c>
      <c r="C319" s="15">
        <v>412.72499999999997</v>
      </c>
    </row>
    <row r="320" spans="1:3" s="28" customFormat="1">
      <c r="A320" s="1"/>
      <c r="B320" s="25" t="s">
        <v>296</v>
      </c>
      <c r="C320" s="15">
        <v>3370.1120000000005</v>
      </c>
    </row>
    <row r="321" spans="1:6" s="28" customFormat="1">
      <c r="A321" s="1"/>
      <c r="B321" s="25" t="s">
        <v>297</v>
      </c>
      <c r="C321" s="15">
        <v>171.21800000000002</v>
      </c>
    </row>
    <row r="322" spans="1:6" s="28" customFormat="1">
      <c r="A322" s="1"/>
      <c r="B322" s="25" t="s">
        <v>298</v>
      </c>
      <c r="C322" s="15">
        <v>300.96189999999996</v>
      </c>
    </row>
    <row r="323" spans="1:6" s="28" customFormat="1">
      <c r="A323" s="1"/>
      <c r="B323" s="25" t="s">
        <v>299</v>
      </c>
      <c r="C323" s="15">
        <v>279.60000000000002</v>
      </c>
    </row>
    <row r="324" spans="1:6" s="28" customFormat="1">
      <c r="A324" s="1"/>
      <c r="B324" s="11" t="s">
        <v>371</v>
      </c>
      <c r="C324" s="3">
        <f>SUM(C104:C323)</f>
        <v>968157.04140000045</v>
      </c>
    </row>
    <row r="325" spans="1:6" s="27" customFormat="1">
      <c r="A325" s="14"/>
      <c r="B325" s="11" t="s">
        <v>372</v>
      </c>
      <c r="C325" s="3">
        <v>662529.02399999998</v>
      </c>
    </row>
    <row r="326" spans="1:6" s="27" customFormat="1">
      <c r="A326" s="14"/>
      <c r="B326" s="11" t="s">
        <v>373</v>
      </c>
      <c r="C326" s="3">
        <v>157132.79999999999</v>
      </c>
    </row>
    <row r="327" spans="1:6" s="27" customFormat="1">
      <c r="A327" s="14"/>
      <c r="B327" s="11" t="s">
        <v>302</v>
      </c>
      <c r="C327" s="3">
        <f>C52+C60+C72+C81+C88+C91+C92+C93+C100+C324+C325+C326</f>
        <v>3768836.3627800001</v>
      </c>
    </row>
    <row r="328" spans="1:6" s="26" customFormat="1">
      <c r="A328" s="29"/>
      <c r="B328" s="30" t="s">
        <v>330</v>
      </c>
      <c r="C328" s="31">
        <v>3670187.04</v>
      </c>
      <c r="D328" s="32"/>
      <c r="E328" s="33"/>
      <c r="F328" s="33"/>
    </row>
    <row r="329" spans="1:6" s="34" customFormat="1">
      <c r="A329" s="29"/>
      <c r="B329" s="30" t="s">
        <v>331</v>
      </c>
      <c r="C329" s="31">
        <v>3631252.32</v>
      </c>
      <c r="D329" s="32"/>
      <c r="E329" s="32"/>
      <c r="F329" s="32"/>
    </row>
    <row r="330" spans="1:6" s="34" customFormat="1">
      <c r="A330" s="29"/>
      <c r="B330" s="30" t="s">
        <v>332</v>
      </c>
      <c r="C330" s="31">
        <v>87023</v>
      </c>
      <c r="D330" s="32"/>
      <c r="E330" s="32"/>
      <c r="F330" s="32"/>
    </row>
    <row r="331" spans="1:6" s="34" customFormat="1">
      <c r="A331" s="29"/>
      <c r="B331" s="30" t="s">
        <v>333</v>
      </c>
      <c r="C331" s="31">
        <v>76922.59</v>
      </c>
      <c r="D331" s="32"/>
      <c r="E331" s="32"/>
      <c r="F331" s="32"/>
    </row>
    <row r="332" spans="1:6" s="34" customFormat="1">
      <c r="A332" s="29"/>
      <c r="B332" s="30" t="s">
        <v>334</v>
      </c>
      <c r="C332" s="31">
        <v>0</v>
      </c>
      <c r="D332" s="32"/>
      <c r="E332" s="32"/>
      <c r="F332" s="32"/>
    </row>
    <row r="333" spans="1:6" s="34" customFormat="1">
      <c r="A333" s="29"/>
      <c r="B333" s="30" t="s">
        <v>374</v>
      </c>
      <c r="C333" s="31">
        <v>4426.3500000000004</v>
      </c>
      <c r="D333" s="32"/>
      <c r="E333" s="32"/>
      <c r="F333" s="32"/>
    </row>
    <row r="334" spans="1:6" s="34" customFormat="1">
      <c r="A334" s="29"/>
      <c r="B334" s="30" t="s">
        <v>336</v>
      </c>
      <c r="C334" s="35">
        <f>C329+C331+C333-C327</f>
        <v>-56235.102780000307</v>
      </c>
      <c r="D334" s="33"/>
      <c r="E334" s="33"/>
      <c r="F334" s="33"/>
    </row>
    <row r="335" spans="1:6" s="34" customFormat="1">
      <c r="A335" s="29"/>
      <c r="B335" s="30" t="s">
        <v>335</v>
      </c>
      <c r="C335" s="35">
        <f>C41+C334</f>
        <v>-316466.5569933338</v>
      </c>
      <c r="D335" s="33"/>
      <c r="E335" s="33"/>
      <c r="F335" s="33"/>
    </row>
    <row r="336" spans="1:6" s="37" customFormat="1">
      <c r="A336" s="36"/>
      <c r="C336" s="36"/>
    </row>
    <row r="337" spans="1:3" s="37" customFormat="1">
      <c r="A337" s="36"/>
      <c r="C337" s="36"/>
    </row>
    <row r="338" spans="1:3" s="37" customFormat="1">
      <c r="A338" s="36"/>
      <c r="C338" s="36"/>
    </row>
    <row r="350" spans="1:3" hidden="1">
      <c r="A350" s="54" t="s">
        <v>303</v>
      </c>
      <c r="B350" s="55" t="s">
        <v>304</v>
      </c>
    </row>
    <row r="351" spans="1:3" hidden="1">
      <c r="A351" s="54" t="s">
        <v>96</v>
      </c>
      <c r="B351" s="55" t="s">
        <v>305</v>
      </c>
    </row>
    <row r="352" spans="1:3" hidden="1">
      <c r="A352" s="54" t="s">
        <v>100</v>
      </c>
      <c r="B352" s="55" t="s">
        <v>306</v>
      </c>
    </row>
    <row r="353" spans="1:2" hidden="1">
      <c r="A353" s="54" t="s">
        <v>99</v>
      </c>
      <c r="B353" s="55" t="s">
        <v>307</v>
      </c>
    </row>
    <row r="354" spans="1:2" ht="46.8" hidden="1">
      <c r="A354" s="54" t="s">
        <v>308</v>
      </c>
      <c r="B354" s="56" t="s">
        <v>309</v>
      </c>
    </row>
    <row r="355" spans="1:2" ht="31.2" hidden="1">
      <c r="A355" s="54" t="s">
        <v>310</v>
      </c>
      <c r="B355" s="56" t="s">
        <v>311</v>
      </c>
    </row>
    <row r="356" spans="1:2" hidden="1">
      <c r="A356" s="54" t="s">
        <v>300</v>
      </c>
      <c r="B356" s="55" t="s">
        <v>312</v>
      </c>
    </row>
    <row r="357" spans="1:2" hidden="1">
      <c r="A357" s="54" t="s">
        <v>313</v>
      </c>
      <c r="B357" s="55" t="s">
        <v>314</v>
      </c>
    </row>
    <row r="358" spans="1:2" hidden="1">
      <c r="A358" s="54" t="s">
        <v>315</v>
      </c>
      <c r="B358" s="55" t="s">
        <v>316</v>
      </c>
    </row>
    <row r="359" spans="1:2" hidden="1">
      <c r="A359" s="54" t="s">
        <v>301</v>
      </c>
      <c r="B359" s="56" t="s">
        <v>317</v>
      </c>
    </row>
    <row r="360" spans="1:2" hidden="1">
      <c r="A360" s="54" t="s">
        <v>318</v>
      </c>
      <c r="B360" s="56" t="s">
        <v>106</v>
      </c>
    </row>
    <row r="361" spans="1:2" hidden="1">
      <c r="A361" s="54" t="s">
        <v>319</v>
      </c>
      <c r="B361" s="56" t="s">
        <v>107</v>
      </c>
    </row>
    <row r="362" spans="1:2" hidden="1">
      <c r="A362" s="54" t="s">
        <v>318</v>
      </c>
      <c r="B362" s="55" t="s">
        <v>320</v>
      </c>
    </row>
    <row r="363" spans="1:2" hidden="1">
      <c r="A363" s="54" t="s">
        <v>319</v>
      </c>
      <c r="B363" s="55" t="s">
        <v>321</v>
      </c>
    </row>
    <row r="364" spans="1:2" hidden="1">
      <c r="A364" s="54"/>
      <c r="B364" s="57" t="s">
        <v>322</v>
      </c>
    </row>
    <row r="365" spans="1:2" hidden="1">
      <c r="A365" s="54"/>
      <c r="B365" s="55" t="s">
        <v>323</v>
      </c>
    </row>
    <row r="366" spans="1:2" hidden="1">
      <c r="A366" s="58"/>
      <c r="B366" s="59" t="s">
        <v>324</v>
      </c>
    </row>
    <row r="367" spans="1:2" ht="31.8" hidden="1" thickBot="1">
      <c r="A367" s="60"/>
      <c r="B367" s="61" t="s">
        <v>325</v>
      </c>
    </row>
    <row r="368" spans="1:2" hidden="1"/>
    <row r="369" hidden="1"/>
  </sheetData>
  <mergeCells count="6">
    <mergeCell ref="A39:B39"/>
    <mergeCell ref="A1:B1"/>
    <mergeCell ref="A2:B2"/>
    <mergeCell ref="A3:B3"/>
    <mergeCell ref="A37:B37"/>
    <mergeCell ref="A38:B3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2023-02-01T02:45:48Z</dcterms:created>
  <dcterms:modified xsi:type="dcterms:W3CDTF">2023-02-21T09:33:55Z</dcterms:modified>
</cp:coreProperties>
</file>