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3256" windowHeight="1317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126" i="1"/>
  <c r="C125"/>
  <c r="C118"/>
  <c r="C89"/>
  <c r="C78"/>
  <c r="C74"/>
  <c r="C66"/>
  <c r="C53"/>
  <c r="C41"/>
  <c r="C120"/>
</calcChain>
</file>

<file path=xl/sharedStrings.xml><?xml version="1.0" encoding="utf-8"?>
<sst xmlns="http://schemas.openxmlformats.org/spreadsheetml/2006/main" count="156" uniqueCount="153">
  <si>
    <t>РАСЧЕТ  ТАРИФА НА УСЛУГИ ПО СОДЕРЖАНИЮ И РЕМОНТУ ОБЩЕГО ИМУЩЕСТВА</t>
  </si>
  <si>
    <t>Панфилова, 10</t>
  </si>
  <si>
    <t>Натуральные показатели и технические характеристики</t>
  </si>
  <si>
    <t>Общая площадь жилых помещений</t>
  </si>
  <si>
    <t>Уборочная площадь элементов лестничных клеток</t>
  </si>
  <si>
    <t>Уборочная площадь лестничных клеток</t>
  </si>
  <si>
    <t xml:space="preserve"> -нижних 2-х этажей</t>
  </si>
  <si>
    <t xml:space="preserve"> - выше 2-го этажа</t>
  </si>
  <si>
    <t>Численность проживающих людей</t>
  </si>
  <si>
    <t>Площадь чердаков (очистка от мусора)</t>
  </si>
  <si>
    <t>Площадь подвала</t>
  </si>
  <si>
    <t>Площадь кровли (, очистка снега,сбивание сосулей)</t>
  </si>
  <si>
    <t>Площадь придомовой территории (ручная уборка лето)</t>
  </si>
  <si>
    <t>Площадь придомовой территории (ручная уборка подметание зима)</t>
  </si>
  <si>
    <t>Площадь проездов (механизированная уборка)</t>
  </si>
  <si>
    <t>Площадь для очистки от наледи и льда</t>
  </si>
  <si>
    <t xml:space="preserve">Количество общедомовых приборов учета тепла </t>
  </si>
  <si>
    <t>Количество общедомовых приборов учета воды</t>
  </si>
  <si>
    <t>Норматив накопления твердых бытовых отходов на 1 чел в месяц</t>
  </si>
  <si>
    <t xml:space="preserve">Площадь газонов, (м2) </t>
  </si>
  <si>
    <t>1.Содержание помещений общего пользования</t>
  </si>
  <si>
    <t xml:space="preserve"> 1.1</t>
  </si>
  <si>
    <t>Влажное подметание лестничных площадок и маршей:</t>
  </si>
  <si>
    <t xml:space="preserve"> - нижних 2-х этажей</t>
  </si>
  <si>
    <t xml:space="preserve"> 1.2</t>
  </si>
  <si>
    <t>Мытье лестничных площадок и маршей</t>
  </si>
  <si>
    <t xml:space="preserve"> 1.3</t>
  </si>
  <si>
    <t>Влажная протирка стен, дверей,плафонов,оконных решеток, отоп.приборов,чердачных лестниц,шкафов для эл.сч.,почтовых ящиков, потолков</t>
  </si>
  <si>
    <t xml:space="preserve"> 1.4</t>
  </si>
  <si>
    <t>Мытье окон</t>
  </si>
  <si>
    <t>Очистка  площади чердака  и  подвала от мусора</t>
  </si>
  <si>
    <t xml:space="preserve">                                 Итого по п.1</t>
  </si>
  <si>
    <t xml:space="preserve"> </t>
  </si>
  <si>
    <t>2. Уборка придомовой территории , входящей в состав общего имущества</t>
  </si>
  <si>
    <t xml:space="preserve"> 2.1</t>
  </si>
  <si>
    <t>Подметание придомовой территории в летний период</t>
  </si>
  <si>
    <t xml:space="preserve"> 2.2</t>
  </si>
  <si>
    <t>Уборка мусора с газона в летний период (случайный мусор)</t>
  </si>
  <si>
    <t xml:space="preserve"> 2.3</t>
  </si>
  <si>
    <t>Уборка  газона в летний период (листья и сучья)</t>
  </si>
  <si>
    <t xml:space="preserve"> 2.4</t>
  </si>
  <si>
    <t>Очистка урн</t>
  </si>
  <si>
    <t xml:space="preserve"> 2.5</t>
  </si>
  <si>
    <t>Подметание снега при снегопаде более 2-х см</t>
  </si>
  <si>
    <t xml:space="preserve"> 2.6</t>
  </si>
  <si>
    <t>Подметание снега  до 2-х см</t>
  </si>
  <si>
    <t xml:space="preserve"> 2.7</t>
  </si>
  <si>
    <t>Сдвижка и снега  в зимний период (механизированная уборка)</t>
  </si>
  <si>
    <t xml:space="preserve"> 2.8</t>
  </si>
  <si>
    <t xml:space="preserve">Посыпка пешеходных дорожек и проездов противогололедными материалами </t>
  </si>
  <si>
    <t xml:space="preserve"> 2.9</t>
  </si>
  <si>
    <t xml:space="preserve">Очистка пешеходных дорожек, отмостки, крылец, входов, конт.площадок  и проездов вдоль бордюров (шириной 0,5м)от наледи и льда </t>
  </si>
  <si>
    <t xml:space="preserve"> 2.10</t>
  </si>
  <si>
    <t>Кошение газонов</t>
  </si>
  <si>
    <t xml:space="preserve">                                   Итого по п.2</t>
  </si>
  <si>
    <t>3.Подготовка многоквартирного дома к сезонной эксплуатации</t>
  </si>
  <si>
    <t xml:space="preserve"> 3.1</t>
  </si>
  <si>
    <t>Регулировка, промывка, консервация, расконсервация, испытание системы центр. отопления</t>
  </si>
  <si>
    <t xml:space="preserve"> - промывка трубопроводов системы отопления</t>
  </si>
  <si>
    <t xml:space="preserve"> - испытание трубопроводов системы ЦО</t>
  </si>
  <si>
    <t xml:space="preserve"> - консервация и расконсервация  системы ЦО</t>
  </si>
  <si>
    <t xml:space="preserve"> - регулировка и наладка системы ЦО</t>
  </si>
  <si>
    <t xml:space="preserve"> - ликвидация воздушных пробок в стояке отопления</t>
  </si>
  <si>
    <t xml:space="preserve"> 3.2</t>
  </si>
  <si>
    <t>Ремонт и укрепление входных дверей, окон и слуховых окон</t>
  </si>
  <si>
    <t xml:space="preserve"> 3.3</t>
  </si>
  <si>
    <t>Проверка состояния и ремонт продухов в цоколях зданий</t>
  </si>
  <si>
    <t xml:space="preserve"> 3.4</t>
  </si>
  <si>
    <t>Замена ламп освещения подъездов,подвалов</t>
  </si>
  <si>
    <t>Замена ламп освещения внутриквартального</t>
  </si>
  <si>
    <t xml:space="preserve">                          Итого по п.3</t>
  </si>
  <si>
    <t>4.Проведение технических осмотров и мелкий ремонт</t>
  </si>
  <si>
    <t xml:space="preserve"> 4.1</t>
  </si>
  <si>
    <t>Проведение тех. осм. и устран. неисправн.систем центр.отопления</t>
  </si>
  <si>
    <t xml:space="preserve"> 4.2</t>
  </si>
  <si>
    <t>Проведение тех. осмотров и устран. неисправн.конструктивных элем.</t>
  </si>
  <si>
    <t xml:space="preserve"> 4.3</t>
  </si>
  <si>
    <t>Проведение тех. осмотров и устран. неисправн. эл.технич.устройств</t>
  </si>
  <si>
    <t xml:space="preserve"> 4.4</t>
  </si>
  <si>
    <t>Проведение тех. осмотров  и устран. неисправнв системах водоснабжения и канализации</t>
  </si>
  <si>
    <t xml:space="preserve"> 4.5</t>
  </si>
  <si>
    <t>Ершение канализационного выпуска</t>
  </si>
  <si>
    <t xml:space="preserve"> 4.6</t>
  </si>
  <si>
    <t>Ершение кухонного стояка</t>
  </si>
  <si>
    <t xml:space="preserve">                                Итого по п.4</t>
  </si>
  <si>
    <t>5.Аварийное обслуживание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</si>
  <si>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</si>
  <si>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</si>
  <si>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</si>
  <si>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</si>
  <si>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 xml:space="preserve">                                    Итого по п.5</t>
  </si>
  <si>
    <t xml:space="preserve"> 8. Поверка и обсл.коллект.приборов учета</t>
  </si>
  <si>
    <t xml:space="preserve"> 8.1</t>
  </si>
  <si>
    <t>Обслуживание коллективных приборов учета воды</t>
  </si>
  <si>
    <t xml:space="preserve"> 8.2</t>
  </si>
  <si>
    <t>Обслуживание коллективных приборов учета тепла</t>
  </si>
  <si>
    <t>Снятие показаний, обработка тинформации, занесение в компьютер, передача данных в ресурсоснабжающую организацию (вода)</t>
  </si>
  <si>
    <t>Снятие показаний, обработка тинформации, занесение в компьютер, передача данных в ресурсоснабжающую организацию (электроэнергия)</t>
  </si>
  <si>
    <t>Снятие показаний, обработка тинформации, занесение в компьютер, передача данных в ресурсоснабжающую организацию (тепло)</t>
  </si>
  <si>
    <t xml:space="preserve">                                    Итого по п.8</t>
  </si>
  <si>
    <t>9.Текущий ремонт (непредвиденные работы)</t>
  </si>
  <si>
    <t xml:space="preserve"> 9.1</t>
  </si>
  <si>
    <t>Текущий ремонт электрооборудования (непредвиденные работы)</t>
  </si>
  <si>
    <t>устранение обрыва кв.8</t>
  </si>
  <si>
    <t xml:space="preserve"> 9.2</t>
  </si>
  <si>
    <t>Текущий ремонт систем водоснабжения и водоотведения (непредвиденные работы)</t>
  </si>
  <si>
    <t>смена крана шарового Ду 20 в ИТП</t>
  </si>
  <si>
    <t>смена вентиля Ду 15 на ст.полотенцесушителя кв.6</t>
  </si>
  <si>
    <t>уплотнение соединений сантехническим льном кв.6</t>
  </si>
  <si>
    <t>смена участка стояка канализации Ду 100 мм в квартире №1:</t>
  </si>
  <si>
    <t>а</t>
  </si>
  <si>
    <t>смена участка трубы РР Ду 110 мм</t>
  </si>
  <si>
    <t>б</t>
  </si>
  <si>
    <t>установка перехода универсального Ду 110 мм (пластик, чугун, сталь)</t>
  </si>
  <si>
    <t>в</t>
  </si>
  <si>
    <t>установка переходника РР для чугунных труб Ду 110 мм с манжетой</t>
  </si>
  <si>
    <t>г</t>
  </si>
  <si>
    <t>уплотнение соединений силиконовым герметиком</t>
  </si>
  <si>
    <t>д</t>
  </si>
  <si>
    <t>смена тройника канализационного 110*110*87</t>
  </si>
  <si>
    <t>устранение засора канализации в МКД</t>
  </si>
  <si>
    <t xml:space="preserve"> 9.3</t>
  </si>
  <si>
    <t>Текущий ремонт конструктивных элементов (непредв.работы)</t>
  </si>
  <si>
    <t>погрузка и развоз дресвы на МКД в мешках</t>
  </si>
  <si>
    <t xml:space="preserve">установка контейнера - сетку для раздельного сбора мусора </t>
  </si>
  <si>
    <t>смена стекла на л/площадке в оконной раме</t>
  </si>
  <si>
    <t>укрепление конькового железа на кровле с т/вышки</t>
  </si>
  <si>
    <t>работа телевышки</t>
  </si>
  <si>
    <t>ремонт дверного полотна со сменой бруска обвязки 0,9*0,05*0,04 и обивкой оцинкованной сталью</t>
  </si>
  <si>
    <t>смена пружины</t>
  </si>
  <si>
    <t>смена дверной ручки</t>
  </si>
  <si>
    <t>смена обналички</t>
  </si>
  <si>
    <t>смена дв.навесов</t>
  </si>
  <si>
    <t>смена пружины на входную дверь</t>
  </si>
  <si>
    <t>закрытие смотрового окна ДВП</t>
  </si>
  <si>
    <t>очистка от наледи кнализационных вытяжек</t>
  </si>
  <si>
    <t xml:space="preserve">                                    Итого по п.9</t>
  </si>
  <si>
    <t xml:space="preserve">     Итого сумма затрат по дому</t>
  </si>
  <si>
    <t>по управлению и обслуживанию</t>
  </si>
  <si>
    <t>МКД по ул.Панфилова 10</t>
  </si>
  <si>
    <t xml:space="preserve">Отчет за 2022 г </t>
  </si>
  <si>
    <t xml:space="preserve">Итого начислено населению </t>
  </si>
  <si>
    <t xml:space="preserve">Итого оплачено населением </t>
  </si>
  <si>
    <t>Дополнительные средства:план</t>
  </si>
  <si>
    <t>Дополнительные средства:фактически поступило</t>
  </si>
  <si>
    <t>Результат накоплением "+" - экономия "-" - перерасход</t>
  </si>
  <si>
    <t>Результат за 2022 год "+" - экономия "-" - перерасход</t>
  </si>
  <si>
    <t>Результат на 01.01.2022 г. ("+"- экономия, "-" - перерасход)</t>
  </si>
  <si>
    <r>
      <t xml:space="preserve">                  СОБСТВЕННИКОВ ПОМЕЩЕНИЙ НА </t>
    </r>
    <r>
      <rPr>
        <b/>
        <sz val="12"/>
        <rFont val="Times New Roman"/>
        <family val="1"/>
        <charset val="204"/>
      </rPr>
      <t>2015</t>
    </r>
    <r>
      <rPr>
        <sz val="12"/>
        <rFont val="Times New Roman"/>
        <family val="1"/>
        <charset val="204"/>
      </rPr>
      <t xml:space="preserve">  МКД   ПО АДРЕСУ:</t>
    </r>
  </si>
  <si>
    <t xml:space="preserve"> 1.5</t>
  </si>
  <si>
    <t>6.Дератизация</t>
  </si>
  <si>
    <t>7.Дезинсекция</t>
  </si>
  <si>
    <t>10.Управление многоквартирным домом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</si>
</sst>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7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4" fillId="0" borderId="1" xfId="0" applyFont="1" applyFill="1" applyBorder="1" applyAlignment="1">
      <alignment wrapText="1"/>
    </xf>
    <xf numFmtId="2" fontId="4" fillId="0" borderId="1" xfId="0" applyNumberFormat="1" applyFont="1" applyFill="1" applyBorder="1" applyAlignment="1"/>
    <xf numFmtId="2" fontId="2" fillId="0" borderId="1" xfId="0" applyNumberFormat="1" applyFont="1" applyFill="1" applyBorder="1" applyAlignment="1"/>
    <xf numFmtId="0" fontId="5" fillId="0" borderId="1" xfId="0" applyFont="1" applyFill="1" applyBorder="1" applyAlignment="1">
      <alignment wrapText="1"/>
    </xf>
    <xf numFmtId="2" fontId="4" fillId="0" borderId="1" xfId="2" applyNumberFormat="1" applyFont="1" applyFill="1" applyBorder="1" applyAlignment="1"/>
    <xf numFmtId="2" fontId="4" fillId="0" borderId="1" xfId="2" applyNumberFormat="1" applyFont="1" applyBorder="1" applyAlignment="1"/>
    <xf numFmtId="2" fontId="2" fillId="0" borderId="0" xfId="0" applyNumberFormat="1" applyFont="1" applyFill="1" applyAlignment="1"/>
    <xf numFmtId="0" fontId="2" fillId="0" borderId="0" xfId="0" applyFont="1" applyFill="1"/>
    <xf numFmtId="2" fontId="2" fillId="0" borderId="0" xfId="0" applyNumberFormat="1" applyFont="1" applyFill="1"/>
    <xf numFmtId="0" fontId="4" fillId="0" borderId="0" xfId="0" applyFont="1" applyFill="1"/>
    <xf numFmtId="2" fontId="2" fillId="0" borderId="1" xfId="0" applyNumberFormat="1" applyFont="1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/>
    <xf numFmtId="0" fontId="4" fillId="0" borderId="1" xfId="0" applyFont="1" applyFill="1" applyBorder="1"/>
    <xf numFmtId="2" fontId="2" fillId="0" borderId="2" xfId="0" applyNumberFormat="1" applyFont="1" applyFill="1" applyBorder="1" applyAlignment="1"/>
    <xf numFmtId="0" fontId="2" fillId="0" borderId="2" xfId="0" applyFont="1" applyFill="1" applyBorder="1" applyAlignment="1">
      <alignment wrapText="1"/>
    </xf>
    <xf numFmtId="0" fontId="4" fillId="0" borderId="0" xfId="1" applyFont="1" applyFill="1" applyBorder="1" applyAlignment="1">
      <alignment horizontal="center"/>
    </xf>
    <xf numFmtId="2" fontId="2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2" fontId="4" fillId="0" borderId="0" xfId="1" applyNumberFormat="1" applyFont="1" applyFill="1" applyBorder="1" applyAlignment="1"/>
    <xf numFmtId="0" fontId="2" fillId="0" borderId="0" xfId="0" applyFont="1" applyFill="1" applyBorder="1"/>
    <xf numFmtId="2" fontId="2" fillId="0" borderId="1" xfId="0" applyNumberFormat="1" applyFont="1" applyFill="1" applyBorder="1"/>
    <xf numFmtId="2" fontId="4" fillId="0" borderId="1" xfId="0" applyNumberFormat="1" applyFont="1" applyFill="1" applyBorder="1"/>
    <xf numFmtId="2" fontId="6" fillId="0" borderId="1" xfId="0" applyNumberFormat="1" applyFont="1" applyFill="1" applyBorder="1"/>
    <xf numFmtId="0" fontId="6" fillId="0" borderId="0" xfId="0" applyFont="1" applyFill="1"/>
    <xf numFmtId="2" fontId="2" fillId="0" borderId="1" xfId="0" applyNumberFormat="1" applyFont="1" applyFill="1" applyBorder="1" applyAlignment="1">
      <alignment vertical="top"/>
    </xf>
    <xf numFmtId="0" fontId="2" fillId="0" borderId="1" xfId="0" applyFont="1" applyFill="1" applyBorder="1" applyAlignment="1">
      <alignment vertical="top" wrapText="1"/>
    </xf>
    <xf numFmtId="0" fontId="6" fillId="0" borderId="1" xfId="0" applyFont="1" applyBorder="1"/>
    <xf numFmtId="2" fontId="6" fillId="0" borderId="1" xfId="0" applyNumberFormat="1" applyFont="1" applyFill="1" applyBorder="1" applyAlignment="1"/>
    <xf numFmtId="2" fontId="6" fillId="0" borderId="1" xfId="0" applyNumberFormat="1" applyFont="1" applyBorder="1" applyAlignment="1"/>
    <xf numFmtId="0" fontId="6" fillId="0" borderId="1" xfId="0" applyFont="1" applyBorder="1" applyAlignment="1">
      <alignment wrapText="1"/>
    </xf>
    <xf numFmtId="0" fontId="2" fillId="0" borderId="1" xfId="0" applyFont="1" applyBorder="1"/>
    <xf numFmtId="0" fontId="6" fillId="0" borderId="1" xfId="0" applyFont="1" applyFill="1" applyBorder="1" applyAlignment="1">
      <alignment wrapText="1"/>
    </xf>
    <xf numFmtId="2" fontId="2" fillId="0" borderId="1" xfId="1" applyNumberFormat="1" applyFont="1" applyBorder="1" applyAlignment="1"/>
    <xf numFmtId="0" fontId="4" fillId="0" borderId="1" xfId="1" applyFont="1" applyBorder="1"/>
    <xf numFmtId="2" fontId="2" fillId="0" borderId="0" xfId="1" applyNumberFormat="1" applyFont="1"/>
    <xf numFmtId="0" fontId="2" fillId="0" borderId="0" xfId="1" applyFont="1"/>
    <xf numFmtId="0" fontId="2" fillId="0" borderId="0" xfId="0" applyFont="1" applyFill="1" applyAlignment="1">
      <alignment vertical="center"/>
    </xf>
    <xf numFmtId="0" fontId="2" fillId="0" borderId="0" xfId="0" applyFont="1" applyBorder="1" applyAlignment="1">
      <alignment vertical="center"/>
    </xf>
    <xf numFmtId="2" fontId="2" fillId="0" borderId="0" xfId="0" applyNumberFormat="1" applyFont="1" applyFill="1" applyBorder="1" applyAlignment="1">
      <alignment wrapText="1"/>
    </xf>
    <xf numFmtId="0" fontId="2" fillId="0" borderId="0" xfId="0" applyFont="1" applyBorder="1"/>
    <xf numFmtId="2" fontId="6" fillId="0" borderId="0" xfId="0" applyNumberFormat="1" applyFont="1" applyBorder="1" applyAlignment="1"/>
    <xf numFmtId="0" fontId="4" fillId="0" borderId="0" xfId="0" applyFont="1" applyFill="1" applyBorder="1"/>
    <xf numFmtId="0" fontId="6" fillId="0" borderId="0" xfId="0" applyFont="1" applyBorder="1" applyAlignment="1">
      <alignment wrapText="1"/>
    </xf>
    <xf numFmtId="2" fontId="2" fillId="0" borderId="0" xfId="0" applyNumberFormat="1" applyFont="1" applyFill="1" applyBorder="1" applyAlignment="1"/>
    <xf numFmtId="0" fontId="2" fillId="0" borderId="0" xfId="0" applyNumberFormat="1" applyFont="1" applyBorder="1" applyAlignment="1">
      <alignment horizontal="left"/>
    </xf>
    <xf numFmtId="0" fontId="4" fillId="0" borderId="0" xfId="1" applyFont="1" applyFill="1" applyBorder="1" applyAlignment="1">
      <alignment horizontal="center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46"/>
  <sheetViews>
    <sheetView tabSelected="1" topLeftCell="A119" workbookViewId="0">
      <selection activeCell="B130" sqref="B130"/>
    </sheetView>
  </sheetViews>
  <sheetFormatPr defaultColWidth="9.109375" defaultRowHeight="15.6"/>
  <cols>
    <col min="1" max="1" width="7.44140625" style="7" customWidth="1"/>
    <col min="2" max="2" width="73.33203125" style="8" customWidth="1"/>
    <col min="3" max="3" width="16.88671875" style="9" customWidth="1"/>
    <col min="4" max="200" width="9.109375" style="8" customWidth="1"/>
    <col min="201" max="201" width="4" style="8" customWidth="1"/>
    <col min="202" max="202" width="49.5546875" style="8" customWidth="1"/>
    <col min="203" max="203" width="8.44140625" style="8" customWidth="1"/>
    <col min="204" max="204" width="7.33203125" style="8" customWidth="1"/>
    <col min="205" max="205" width="8.109375" style="8" customWidth="1"/>
    <col min="206" max="206" width="6.88671875" style="8" customWidth="1"/>
    <col min="207" max="207" width="9" style="8" customWidth="1"/>
    <col min="208" max="208" width="9.6640625" style="8" customWidth="1"/>
    <col min="209" max="220" width="7.33203125" style="8" customWidth="1"/>
    <col min="221" max="224" width="9.109375" style="8" customWidth="1"/>
    <col min="225" max="225" width="7.5546875" style="8" customWidth="1"/>
    <col min="226" max="16384" width="9.109375" style="8"/>
  </cols>
  <sheetData>
    <row r="1" spans="1:2" hidden="1"/>
    <row r="2" spans="1:2" hidden="1">
      <c r="B2" s="8" t="s">
        <v>0</v>
      </c>
    </row>
    <row r="3" spans="1:2" hidden="1">
      <c r="B3" s="8" t="s">
        <v>148</v>
      </c>
    </row>
    <row r="4" spans="1:2" hidden="1">
      <c r="B4" s="10" t="s">
        <v>1</v>
      </c>
    </row>
    <row r="5" spans="1:2" hidden="1">
      <c r="A5" s="11"/>
      <c r="B5" s="12"/>
    </row>
    <row r="6" spans="1:2" hidden="1">
      <c r="A6" s="3">
        <v>1</v>
      </c>
      <c r="B6" s="13">
        <v>2</v>
      </c>
    </row>
    <row r="7" spans="1:2" hidden="1">
      <c r="A7" s="3"/>
      <c r="B7" s="14" t="s">
        <v>2</v>
      </c>
    </row>
    <row r="8" spans="1:2" hidden="1">
      <c r="A8" s="3">
        <v>1</v>
      </c>
      <c r="B8" s="12" t="s">
        <v>3</v>
      </c>
    </row>
    <row r="9" spans="1:2" hidden="1">
      <c r="A9" s="3">
        <v>3</v>
      </c>
      <c r="B9" s="12" t="s">
        <v>4</v>
      </c>
    </row>
    <row r="10" spans="1:2" hidden="1">
      <c r="A10" s="3">
        <v>4</v>
      </c>
      <c r="B10" s="12" t="s">
        <v>5</v>
      </c>
    </row>
    <row r="11" spans="1:2" hidden="1">
      <c r="A11" s="3"/>
      <c r="B11" s="12" t="s">
        <v>6</v>
      </c>
    </row>
    <row r="12" spans="1:2" hidden="1">
      <c r="A12" s="3"/>
      <c r="B12" s="12" t="s">
        <v>7</v>
      </c>
    </row>
    <row r="13" spans="1:2" hidden="1">
      <c r="A13" s="3">
        <v>5</v>
      </c>
      <c r="B13" s="12" t="s">
        <v>8</v>
      </c>
    </row>
    <row r="14" spans="1:2" hidden="1">
      <c r="A14" s="3">
        <v>7</v>
      </c>
      <c r="B14" s="12" t="s">
        <v>9</v>
      </c>
    </row>
    <row r="15" spans="1:2" hidden="1">
      <c r="A15" s="3">
        <v>8</v>
      </c>
      <c r="B15" s="12" t="s">
        <v>10</v>
      </c>
    </row>
    <row r="16" spans="1:2" ht="13.5" hidden="1" customHeight="1">
      <c r="A16" s="3">
        <v>9</v>
      </c>
      <c r="B16" s="12" t="s">
        <v>11</v>
      </c>
    </row>
    <row r="17" spans="1:3" hidden="1">
      <c r="A17" s="3">
        <v>10</v>
      </c>
      <c r="B17" s="12" t="s">
        <v>12</v>
      </c>
    </row>
    <row r="18" spans="1:3" hidden="1">
      <c r="A18" s="3">
        <v>11</v>
      </c>
      <c r="B18" s="12" t="s">
        <v>13</v>
      </c>
    </row>
    <row r="19" spans="1:3" hidden="1">
      <c r="A19" s="3">
        <v>12</v>
      </c>
      <c r="B19" s="12" t="s">
        <v>14</v>
      </c>
    </row>
    <row r="20" spans="1:3" hidden="1">
      <c r="A20" s="3">
        <v>13</v>
      </c>
      <c r="B20" s="12" t="s">
        <v>15</v>
      </c>
    </row>
    <row r="21" spans="1:3" hidden="1">
      <c r="A21" s="3">
        <v>14</v>
      </c>
      <c r="B21" s="12" t="s">
        <v>16</v>
      </c>
    </row>
    <row r="22" spans="1:3" hidden="1">
      <c r="A22" s="3">
        <v>15</v>
      </c>
      <c r="B22" s="12" t="s">
        <v>17</v>
      </c>
    </row>
    <row r="23" spans="1:3" hidden="1">
      <c r="A23" s="3">
        <v>16</v>
      </c>
      <c r="B23" s="12" t="s">
        <v>18</v>
      </c>
    </row>
    <row r="24" spans="1:3" hidden="1">
      <c r="A24" s="3">
        <v>17</v>
      </c>
      <c r="B24" s="12" t="s">
        <v>19</v>
      </c>
    </row>
    <row r="25" spans="1:3" hidden="1">
      <c r="A25" s="15"/>
      <c r="B25" s="16"/>
    </row>
    <row r="26" spans="1:3" s="19" customFormat="1">
      <c r="A26" s="47" t="s">
        <v>140</v>
      </c>
      <c r="B26" s="47"/>
      <c r="C26" s="18"/>
    </row>
    <row r="27" spans="1:3" s="19" customFormat="1">
      <c r="A27" s="47" t="s">
        <v>138</v>
      </c>
      <c r="B27" s="47"/>
      <c r="C27" s="18"/>
    </row>
    <row r="28" spans="1:3" s="19" customFormat="1">
      <c r="A28" s="47" t="s">
        <v>139</v>
      </c>
      <c r="B28" s="47"/>
      <c r="C28" s="18"/>
    </row>
    <row r="29" spans="1:3" s="19" customFormat="1">
      <c r="A29" s="20"/>
      <c r="B29" s="17"/>
      <c r="C29" s="18"/>
    </row>
    <row r="30" spans="1:3" s="21" customFormat="1" ht="16.2">
      <c r="A30" s="3"/>
      <c r="B30" s="4" t="s">
        <v>147</v>
      </c>
      <c r="C30" s="2">
        <v>-29831.826100000006</v>
      </c>
    </row>
    <row r="31" spans="1:3">
      <c r="A31" s="3"/>
      <c r="B31" s="1" t="s">
        <v>20</v>
      </c>
      <c r="C31" s="22"/>
    </row>
    <row r="32" spans="1:3">
      <c r="A32" s="3" t="s">
        <v>21</v>
      </c>
      <c r="B32" s="12" t="s">
        <v>22</v>
      </c>
      <c r="C32" s="22"/>
    </row>
    <row r="33" spans="1:3" ht="24" customHeight="1">
      <c r="A33" s="3"/>
      <c r="B33" s="12" t="s">
        <v>23</v>
      </c>
      <c r="C33" s="22">
        <v>5455.0080000000007</v>
      </c>
    </row>
    <row r="34" spans="1:3">
      <c r="A34" s="3"/>
      <c r="B34" s="12" t="s">
        <v>7</v>
      </c>
      <c r="C34" s="22">
        <v>0</v>
      </c>
    </row>
    <row r="35" spans="1:3">
      <c r="A35" s="3" t="s">
        <v>24</v>
      </c>
      <c r="B35" s="12" t="s">
        <v>25</v>
      </c>
      <c r="C35" s="22">
        <v>0</v>
      </c>
    </row>
    <row r="36" spans="1:3">
      <c r="A36" s="3"/>
      <c r="B36" s="12" t="s">
        <v>23</v>
      </c>
      <c r="C36" s="22">
        <v>6423.6960000000008</v>
      </c>
    </row>
    <row r="37" spans="1:3">
      <c r="A37" s="3"/>
      <c r="B37" s="12" t="s">
        <v>7</v>
      </c>
      <c r="C37" s="22">
        <v>0</v>
      </c>
    </row>
    <row r="38" spans="1:3" ht="46.8">
      <c r="A38" s="3" t="s">
        <v>26</v>
      </c>
      <c r="B38" s="12" t="s">
        <v>27</v>
      </c>
      <c r="C38" s="22">
        <v>680.55840000000001</v>
      </c>
    </row>
    <row r="39" spans="1:3" ht="23.25" customHeight="1">
      <c r="A39" s="3" t="s">
        <v>28</v>
      </c>
      <c r="B39" s="12" t="s">
        <v>29</v>
      </c>
      <c r="C39" s="22">
        <v>43.302000000000007</v>
      </c>
    </row>
    <row r="40" spans="1:3">
      <c r="A40" s="3" t="s">
        <v>149</v>
      </c>
      <c r="B40" s="12" t="s">
        <v>30</v>
      </c>
      <c r="C40" s="22">
        <v>535.91999999999996</v>
      </c>
    </row>
    <row r="41" spans="1:3">
      <c r="A41" s="3"/>
      <c r="B41" s="1" t="s">
        <v>31</v>
      </c>
      <c r="C41" s="23">
        <f>SUM(C33:C40)</f>
        <v>13138.484400000001</v>
      </c>
    </row>
    <row r="42" spans="1:3" ht="31.2">
      <c r="A42" s="3" t="s">
        <v>32</v>
      </c>
      <c r="B42" s="1" t="s">
        <v>33</v>
      </c>
      <c r="C42" s="22"/>
    </row>
    <row r="43" spans="1:3">
      <c r="A43" s="3" t="s">
        <v>34</v>
      </c>
      <c r="B43" s="12" t="s">
        <v>35</v>
      </c>
      <c r="C43" s="22">
        <v>514.68200000000002</v>
      </c>
    </row>
    <row r="44" spans="1:3">
      <c r="A44" s="3" t="s">
        <v>36</v>
      </c>
      <c r="B44" s="12" t="s">
        <v>37</v>
      </c>
      <c r="C44" s="22">
        <v>215.27999999999997</v>
      </c>
    </row>
    <row r="45" spans="1:3">
      <c r="A45" s="3" t="s">
        <v>38</v>
      </c>
      <c r="B45" s="12" t="s">
        <v>39</v>
      </c>
      <c r="C45" s="22">
        <v>0</v>
      </c>
    </row>
    <row r="46" spans="1:3">
      <c r="A46" s="3" t="s">
        <v>40</v>
      </c>
      <c r="B46" s="12" t="s">
        <v>41</v>
      </c>
      <c r="C46" s="22">
        <v>663.01</v>
      </c>
    </row>
    <row r="47" spans="1:3">
      <c r="A47" s="3" t="s">
        <v>42</v>
      </c>
      <c r="B47" s="12" t="s">
        <v>43</v>
      </c>
      <c r="C47" s="22">
        <v>1905.0680000000002</v>
      </c>
    </row>
    <row r="48" spans="1:3">
      <c r="A48" s="3" t="s">
        <v>44</v>
      </c>
      <c r="B48" s="12" t="s">
        <v>45</v>
      </c>
      <c r="C48" s="22">
        <v>2965.0980000000004</v>
      </c>
    </row>
    <row r="49" spans="1:3">
      <c r="A49" s="3" t="s">
        <v>46</v>
      </c>
      <c r="B49" s="12" t="s">
        <v>47</v>
      </c>
      <c r="C49" s="22">
        <v>496.79999999999995</v>
      </c>
    </row>
    <row r="50" spans="1:3" ht="31.2">
      <c r="A50" s="3" t="s">
        <v>48</v>
      </c>
      <c r="B50" s="12" t="s">
        <v>49</v>
      </c>
      <c r="C50" s="22">
        <v>240.0265</v>
      </c>
    </row>
    <row r="51" spans="1:3" ht="31.2">
      <c r="A51" s="3" t="s">
        <v>50</v>
      </c>
      <c r="B51" s="12" t="s">
        <v>51</v>
      </c>
      <c r="C51" s="22">
        <v>1751.8409999999999</v>
      </c>
    </row>
    <row r="52" spans="1:3">
      <c r="A52" s="3" t="s">
        <v>52</v>
      </c>
      <c r="B52" s="12" t="s">
        <v>53</v>
      </c>
      <c r="C52" s="22">
        <v>289.08300000000003</v>
      </c>
    </row>
    <row r="53" spans="1:3">
      <c r="A53" s="3"/>
      <c r="B53" s="1" t="s">
        <v>54</v>
      </c>
      <c r="C53" s="23">
        <f>SUM(C43:C52)</f>
        <v>9040.8885000000009</v>
      </c>
    </row>
    <row r="54" spans="1:3">
      <c r="A54" s="3"/>
      <c r="B54" s="1" t="s">
        <v>55</v>
      </c>
      <c r="C54" s="22"/>
    </row>
    <row r="55" spans="1:3" ht="31.2">
      <c r="A55" s="3" t="s">
        <v>56</v>
      </c>
      <c r="B55" s="12" t="s">
        <v>57</v>
      </c>
      <c r="C55" s="22"/>
    </row>
    <row r="56" spans="1:3" s="25" customFormat="1" ht="17.25" customHeight="1">
      <c r="A56" s="3"/>
      <c r="B56" s="12" t="s">
        <v>58</v>
      </c>
      <c r="C56" s="24">
        <v>5827.2000000000007</v>
      </c>
    </row>
    <row r="57" spans="1:3" s="25" customFormat="1" ht="15.75" customHeight="1">
      <c r="A57" s="3"/>
      <c r="B57" s="12" t="s">
        <v>59</v>
      </c>
      <c r="C57" s="24">
        <v>4542.2</v>
      </c>
    </row>
    <row r="58" spans="1:3" s="25" customFormat="1" ht="15.75" customHeight="1">
      <c r="A58" s="3"/>
      <c r="B58" s="12" t="s">
        <v>60</v>
      </c>
      <c r="C58" s="24">
        <v>2405</v>
      </c>
    </row>
    <row r="59" spans="1:3" s="25" customFormat="1" ht="16.5" customHeight="1">
      <c r="A59" s="3"/>
      <c r="B59" s="12" t="s">
        <v>61</v>
      </c>
      <c r="C59" s="24">
        <v>169</v>
      </c>
    </row>
    <row r="60" spans="1:3" s="25" customFormat="1" ht="15.75" customHeight="1">
      <c r="A60" s="3"/>
      <c r="B60" s="12" t="s">
        <v>62</v>
      </c>
      <c r="C60" s="24">
        <v>3631.32</v>
      </c>
    </row>
    <row r="61" spans="1:3">
      <c r="A61" s="3" t="s">
        <v>63</v>
      </c>
      <c r="B61" s="12" t="s">
        <v>64</v>
      </c>
      <c r="C61" s="22">
        <v>0</v>
      </c>
    </row>
    <row r="62" spans="1:3">
      <c r="A62" s="3" t="s">
        <v>65</v>
      </c>
      <c r="B62" s="12" t="s">
        <v>66</v>
      </c>
      <c r="C62" s="22">
        <v>0</v>
      </c>
    </row>
    <row r="63" spans="1:3">
      <c r="A63" s="3" t="s">
        <v>67</v>
      </c>
      <c r="B63" s="12" t="s">
        <v>68</v>
      </c>
      <c r="C63" s="22">
        <v>203.34</v>
      </c>
    </row>
    <row r="64" spans="1:3">
      <c r="A64" s="3"/>
      <c r="B64" s="12" t="s">
        <v>69</v>
      </c>
      <c r="C64" s="22">
        <v>0</v>
      </c>
    </row>
    <row r="65" spans="1:3">
      <c r="A65" s="3"/>
      <c r="B65" s="12"/>
      <c r="C65" s="22">
        <v>0</v>
      </c>
    </row>
    <row r="66" spans="1:3">
      <c r="A66" s="3"/>
      <c r="B66" s="1" t="s">
        <v>70</v>
      </c>
      <c r="C66" s="23">
        <f>SUM(C56:C65)</f>
        <v>16778.060000000001</v>
      </c>
    </row>
    <row r="67" spans="1:3">
      <c r="A67" s="3"/>
      <c r="B67" s="1" t="s">
        <v>71</v>
      </c>
      <c r="C67" s="22"/>
    </row>
    <row r="68" spans="1:3">
      <c r="A68" s="3" t="s">
        <v>72</v>
      </c>
      <c r="B68" s="12" t="s">
        <v>73</v>
      </c>
      <c r="C68" s="22">
        <v>2456.2080000000005</v>
      </c>
    </row>
    <row r="69" spans="1:3">
      <c r="A69" s="3" t="s">
        <v>74</v>
      </c>
      <c r="B69" s="12" t="s">
        <v>75</v>
      </c>
      <c r="C69" s="22">
        <v>818.7360000000001</v>
      </c>
    </row>
    <row r="70" spans="1:3">
      <c r="A70" s="3" t="s">
        <v>76</v>
      </c>
      <c r="B70" s="12" t="s">
        <v>77</v>
      </c>
      <c r="C70" s="22">
        <v>4152.6880000000001</v>
      </c>
    </row>
    <row r="71" spans="1:3" ht="31.2">
      <c r="A71" s="3" t="s">
        <v>78</v>
      </c>
      <c r="B71" s="12" t="s">
        <v>79</v>
      </c>
      <c r="C71" s="22">
        <v>1637.4720000000002</v>
      </c>
    </row>
    <row r="72" spans="1:3">
      <c r="A72" s="3" t="s">
        <v>80</v>
      </c>
      <c r="B72" s="12" t="s">
        <v>81</v>
      </c>
      <c r="C72" s="22">
        <v>786.94</v>
      </c>
    </row>
    <row r="73" spans="1:3">
      <c r="A73" s="3" t="s">
        <v>82</v>
      </c>
      <c r="B73" s="12" t="s">
        <v>83</v>
      </c>
      <c r="C73" s="22">
        <v>0</v>
      </c>
    </row>
    <row r="74" spans="1:3">
      <c r="A74" s="3"/>
      <c r="B74" s="1" t="s">
        <v>84</v>
      </c>
      <c r="C74" s="23">
        <f>SUM(C68:C73)</f>
        <v>9852.0440000000017</v>
      </c>
    </row>
    <row r="75" spans="1:3">
      <c r="A75" s="3"/>
      <c r="B75" s="1" t="s">
        <v>85</v>
      </c>
      <c r="C75" s="22"/>
    </row>
    <row r="76" spans="1:3" ht="31.2">
      <c r="A76" s="3" t="s">
        <v>86</v>
      </c>
      <c r="B76" s="12" t="s">
        <v>87</v>
      </c>
      <c r="C76" s="22">
        <v>4514.1120000000001</v>
      </c>
    </row>
    <row r="77" spans="1:3">
      <c r="A77" s="3" t="s">
        <v>88</v>
      </c>
      <c r="B77" s="12" t="s">
        <v>89</v>
      </c>
      <c r="C77" s="22">
        <v>1261.296</v>
      </c>
    </row>
    <row r="78" spans="1:3">
      <c r="A78" s="3"/>
      <c r="B78" s="1" t="s">
        <v>90</v>
      </c>
      <c r="C78" s="23">
        <f>SUM(C76:C77)</f>
        <v>5775.4080000000004</v>
      </c>
    </row>
    <row r="79" spans="1:3">
      <c r="A79" s="3"/>
      <c r="B79" s="12"/>
      <c r="C79" s="22"/>
    </row>
    <row r="80" spans="1:3">
      <c r="A80" s="2"/>
      <c r="B80" s="1" t="s">
        <v>150</v>
      </c>
      <c r="C80" s="23">
        <v>838.67200000000003</v>
      </c>
    </row>
    <row r="81" spans="1:3">
      <c r="A81" s="2"/>
      <c r="B81" s="1" t="s">
        <v>151</v>
      </c>
      <c r="C81" s="23">
        <v>822.71900000000005</v>
      </c>
    </row>
    <row r="82" spans="1:3">
      <c r="A82" s="3"/>
      <c r="B82" s="12"/>
      <c r="C82" s="22"/>
    </row>
    <row r="83" spans="1:3">
      <c r="A83" s="3"/>
      <c r="B83" s="1" t="s">
        <v>91</v>
      </c>
      <c r="C83" s="22"/>
    </row>
    <row r="84" spans="1:3">
      <c r="A84" s="3" t="s">
        <v>92</v>
      </c>
      <c r="B84" s="12" t="s">
        <v>93</v>
      </c>
      <c r="C84" s="22">
        <v>3616.9800000000005</v>
      </c>
    </row>
    <row r="85" spans="1:3">
      <c r="A85" s="3" t="s">
        <v>94</v>
      </c>
      <c r="B85" s="12" t="s">
        <v>95</v>
      </c>
      <c r="C85" s="22">
        <v>4800.12</v>
      </c>
    </row>
    <row r="86" spans="1:3" ht="40.5" customHeight="1">
      <c r="A86" s="26"/>
      <c r="B86" s="27" t="s">
        <v>96</v>
      </c>
      <c r="C86" s="22">
        <v>3521.579999999999</v>
      </c>
    </row>
    <row r="87" spans="1:3" ht="40.5" customHeight="1">
      <c r="A87" s="26"/>
      <c r="B87" s="27" t="s">
        <v>97</v>
      </c>
      <c r="C87" s="22">
        <v>3521.579999999999</v>
      </c>
    </row>
    <row r="88" spans="1:3" ht="40.5" customHeight="1">
      <c r="A88" s="26"/>
      <c r="B88" s="27" t="s">
        <v>98</v>
      </c>
      <c r="C88" s="22">
        <v>3521.579999999999</v>
      </c>
    </row>
    <row r="89" spans="1:3">
      <c r="A89" s="3"/>
      <c r="B89" s="1" t="s">
        <v>99</v>
      </c>
      <c r="C89" s="23">
        <f>SUM(C84:C88)</f>
        <v>18981.839999999997</v>
      </c>
    </row>
    <row r="90" spans="1:3">
      <c r="A90" s="3"/>
      <c r="B90" s="1" t="s">
        <v>100</v>
      </c>
      <c r="C90" s="22"/>
    </row>
    <row r="91" spans="1:3">
      <c r="A91" s="3" t="s">
        <v>101</v>
      </c>
      <c r="B91" s="1" t="s">
        <v>102</v>
      </c>
      <c r="C91" s="22"/>
    </row>
    <row r="92" spans="1:3">
      <c r="A92" s="3"/>
      <c r="B92" s="28" t="s">
        <v>103</v>
      </c>
      <c r="C92" s="22">
        <v>528.9</v>
      </c>
    </row>
    <row r="93" spans="1:3" ht="31.2">
      <c r="A93" s="3" t="s">
        <v>104</v>
      </c>
      <c r="B93" s="1" t="s">
        <v>105</v>
      </c>
      <c r="C93" s="22"/>
    </row>
    <row r="94" spans="1:3">
      <c r="A94" s="29"/>
      <c r="B94" s="13" t="s">
        <v>106</v>
      </c>
      <c r="C94" s="22">
        <v>1398.22</v>
      </c>
    </row>
    <row r="95" spans="1:3">
      <c r="A95" s="30"/>
      <c r="B95" s="28" t="s">
        <v>107</v>
      </c>
      <c r="C95" s="22">
        <v>996.96</v>
      </c>
    </row>
    <row r="96" spans="1:3">
      <c r="A96" s="30"/>
      <c r="B96" s="28" t="s">
        <v>108</v>
      </c>
      <c r="C96" s="22">
        <v>21.965000000000003</v>
      </c>
    </row>
    <row r="97" spans="1:3">
      <c r="A97" s="30"/>
      <c r="B97" s="14" t="s">
        <v>109</v>
      </c>
      <c r="C97" s="22">
        <v>0</v>
      </c>
    </row>
    <row r="98" spans="1:3">
      <c r="A98" s="30" t="s">
        <v>110</v>
      </c>
      <c r="B98" s="31" t="s">
        <v>111</v>
      </c>
      <c r="C98" s="22">
        <v>1156.3799999999999</v>
      </c>
    </row>
    <row r="99" spans="1:3" ht="18" customHeight="1">
      <c r="A99" s="30" t="s">
        <v>112</v>
      </c>
      <c r="B99" s="31" t="s">
        <v>113</v>
      </c>
      <c r="C99" s="22">
        <v>325.83999999999997</v>
      </c>
    </row>
    <row r="100" spans="1:3" ht="18.75" customHeight="1">
      <c r="A100" s="30" t="s">
        <v>114</v>
      </c>
      <c r="B100" s="31" t="s">
        <v>115</v>
      </c>
      <c r="C100" s="22">
        <v>526.09999999999991</v>
      </c>
    </row>
    <row r="101" spans="1:3">
      <c r="A101" s="30" t="s">
        <v>116</v>
      </c>
      <c r="B101" s="31" t="s">
        <v>117</v>
      </c>
      <c r="C101" s="22">
        <v>219.65</v>
      </c>
    </row>
    <row r="102" spans="1:3">
      <c r="A102" s="30" t="s">
        <v>118</v>
      </c>
      <c r="B102" s="31" t="s">
        <v>119</v>
      </c>
      <c r="C102" s="22">
        <v>266.17</v>
      </c>
    </row>
    <row r="103" spans="1:3">
      <c r="A103" s="29"/>
      <c r="B103" s="28" t="s">
        <v>120</v>
      </c>
      <c r="C103" s="22">
        <v>0</v>
      </c>
    </row>
    <row r="104" spans="1:3">
      <c r="A104" s="3" t="s">
        <v>121</v>
      </c>
      <c r="B104" s="1" t="s">
        <v>122</v>
      </c>
      <c r="C104" s="22"/>
    </row>
    <row r="105" spans="1:3">
      <c r="A105" s="3"/>
      <c r="B105" s="13" t="s">
        <v>123</v>
      </c>
      <c r="C105" s="22">
        <v>633.67499999999995</v>
      </c>
    </row>
    <row r="106" spans="1:3">
      <c r="A106" s="3"/>
      <c r="B106" s="13" t="s">
        <v>124</v>
      </c>
      <c r="C106" s="22">
        <v>244.4</v>
      </c>
    </row>
    <row r="107" spans="1:3" ht="23.25" customHeight="1">
      <c r="A107" s="3"/>
      <c r="B107" s="32" t="s">
        <v>125</v>
      </c>
      <c r="C107" s="22">
        <v>276.47199999999998</v>
      </c>
    </row>
    <row r="108" spans="1:3" ht="23.25" customHeight="1">
      <c r="A108" s="3"/>
      <c r="B108" s="33" t="s">
        <v>126</v>
      </c>
      <c r="C108" s="22">
        <v>481.93200000000002</v>
      </c>
    </row>
    <row r="109" spans="1:3" ht="23.25" customHeight="1">
      <c r="A109" s="3"/>
      <c r="B109" s="13" t="s">
        <v>127</v>
      </c>
      <c r="C109" s="22">
        <v>1800</v>
      </c>
    </row>
    <row r="110" spans="1:3" ht="30" customHeight="1">
      <c r="A110" s="3"/>
      <c r="B110" s="12" t="s">
        <v>128</v>
      </c>
      <c r="C110" s="22">
        <v>1422.1061999999999</v>
      </c>
    </row>
    <row r="111" spans="1:3" ht="23.25" customHeight="1">
      <c r="A111" s="3"/>
      <c r="B111" s="13" t="s">
        <v>129</v>
      </c>
      <c r="C111" s="22">
        <v>397.79</v>
      </c>
    </row>
    <row r="112" spans="1:3" ht="23.25" customHeight="1">
      <c r="A112" s="3"/>
      <c r="B112" s="13" t="s">
        <v>130</v>
      </c>
      <c r="C112" s="22">
        <v>339.96</v>
      </c>
    </row>
    <row r="113" spans="1:6" ht="23.25" customHeight="1">
      <c r="A113" s="3"/>
      <c r="B113" s="13" t="s">
        <v>131</v>
      </c>
      <c r="C113" s="22">
        <v>578.96</v>
      </c>
    </row>
    <row r="114" spans="1:6" ht="23.25" customHeight="1">
      <c r="A114" s="3"/>
      <c r="B114" s="13" t="s">
        <v>132</v>
      </c>
      <c r="C114" s="22">
        <v>980.64</v>
      </c>
    </row>
    <row r="115" spans="1:6" ht="23.25" customHeight="1">
      <c r="A115" s="3"/>
      <c r="B115" s="13" t="s">
        <v>133</v>
      </c>
      <c r="C115" s="22">
        <v>397.79</v>
      </c>
    </row>
    <row r="116" spans="1:6" ht="23.25" customHeight="1">
      <c r="A116" s="3"/>
      <c r="B116" s="33" t="s">
        <v>134</v>
      </c>
      <c r="C116" s="22">
        <v>550.29999999999995</v>
      </c>
    </row>
    <row r="117" spans="1:6" ht="23.25" customHeight="1">
      <c r="A117" s="3"/>
      <c r="B117" s="12" t="s">
        <v>135</v>
      </c>
      <c r="C117" s="22">
        <v>662.04</v>
      </c>
    </row>
    <row r="118" spans="1:6">
      <c r="A118" s="3"/>
      <c r="B118" s="1" t="s">
        <v>136</v>
      </c>
      <c r="C118" s="23">
        <f>SUM(C91:C117)</f>
        <v>14206.250199999999</v>
      </c>
    </row>
    <row r="119" spans="1:6">
      <c r="A119" s="2"/>
      <c r="B119" s="1" t="s">
        <v>152</v>
      </c>
      <c r="C119" s="23">
        <v>17104.944000000003</v>
      </c>
    </row>
    <row r="120" spans="1:6">
      <c r="A120" s="3"/>
      <c r="B120" s="14" t="s">
        <v>137</v>
      </c>
      <c r="C120" s="23">
        <f>C41+C53+C66+C74+C78+C80+C81+C89+C118+C119</f>
        <v>106539.3101</v>
      </c>
    </row>
    <row r="121" spans="1:6" s="38" customFormat="1">
      <c r="A121" s="34"/>
      <c r="B121" s="35" t="s">
        <v>141</v>
      </c>
      <c r="C121" s="5">
        <v>85635.6</v>
      </c>
      <c r="D121" s="36"/>
      <c r="E121" s="37"/>
      <c r="F121" s="37"/>
    </row>
    <row r="122" spans="1:6" s="39" customFormat="1">
      <c r="A122" s="34"/>
      <c r="B122" s="35" t="s">
        <v>142</v>
      </c>
      <c r="C122" s="5">
        <v>86971.45</v>
      </c>
      <c r="D122" s="36"/>
      <c r="E122" s="36"/>
      <c r="F122" s="36"/>
    </row>
    <row r="123" spans="1:6" s="39" customFormat="1">
      <c r="A123" s="34"/>
      <c r="B123" s="35" t="s">
        <v>143</v>
      </c>
      <c r="C123" s="5"/>
      <c r="D123" s="36"/>
      <c r="E123" s="36"/>
      <c r="F123" s="36"/>
    </row>
    <row r="124" spans="1:6" s="39" customFormat="1">
      <c r="A124" s="34"/>
      <c r="B124" s="35" t="s">
        <v>144</v>
      </c>
      <c r="C124" s="5"/>
      <c r="D124" s="36"/>
      <c r="E124" s="36"/>
      <c r="F124" s="36"/>
    </row>
    <row r="125" spans="1:6" s="39" customFormat="1">
      <c r="A125" s="34"/>
      <c r="B125" s="35" t="s">
        <v>146</v>
      </c>
      <c r="C125" s="6">
        <f>C122+C124-C120</f>
        <v>-19567.860100000005</v>
      </c>
      <c r="D125" s="37"/>
      <c r="E125" s="37"/>
      <c r="F125" s="37"/>
    </row>
    <row r="126" spans="1:6" s="39" customFormat="1">
      <c r="A126" s="34"/>
      <c r="B126" s="35" t="s">
        <v>145</v>
      </c>
      <c r="C126" s="6">
        <f>C30+C125</f>
        <v>-49399.686200000011</v>
      </c>
      <c r="D126" s="37"/>
      <c r="E126" s="37"/>
      <c r="F126" s="37"/>
    </row>
    <row r="127" spans="1:6" s="41" customFormat="1">
      <c r="A127" s="46"/>
      <c r="B127" s="46"/>
      <c r="C127" s="40"/>
    </row>
    <row r="128" spans="1:6" s="41" customFormat="1">
      <c r="A128" s="46"/>
      <c r="B128" s="46"/>
      <c r="C128" s="40"/>
    </row>
    <row r="140" spans="1:2">
      <c r="A140" s="42"/>
      <c r="B140" s="43"/>
    </row>
    <row r="141" spans="1:2">
      <c r="A141" s="42"/>
      <c r="B141" s="44"/>
    </row>
    <row r="142" spans="1:2">
      <c r="A142" s="42"/>
      <c r="B142" s="44"/>
    </row>
    <row r="143" spans="1:2">
      <c r="A143" s="42"/>
      <c r="B143" s="44"/>
    </row>
    <row r="144" spans="1:2">
      <c r="A144" s="42"/>
      <c r="B144" s="44"/>
    </row>
    <row r="145" spans="1:2">
      <c r="A145" s="42"/>
      <c r="B145" s="44"/>
    </row>
    <row r="146" spans="1:2">
      <c r="A146" s="45"/>
      <c r="B146" s="21"/>
    </row>
  </sheetData>
  <mergeCells count="5">
    <mergeCell ref="A127:B127"/>
    <mergeCell ref="A128:B128"/>
    <mergeCell ref="A26:B26"/>
    <mergeCell ref="A27:B27"/>
    <mergeCell ref="A28:B28"/>
  </mergeCells>
  <phoneticPr fontId="0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2023-01-19T06:56:44Z</dcterms:created>
  <dcterms:modified xsi:type="dcterms:W3CDTF">2023-02-15T08:39:24Z</dcterms:modified>
</cp:coreProperties>
</file>