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5" i="1"/>
  <c r="C94"/>
  <c r="C89"/>
  <c r="C80"/>
  <c r="C69"/>
  <c r="C65"/>
  <c r="C58"/>
  <c r="C50"/>
  <c r="C38"/>
  <c r="C91"/>
</calcChain>
</file>

<file path=xl/sharedStrings.xml><?xml version="1.0" encoding="utf-8"?>
<sst xmlns="http://schemas.openxmlformats.org/spreadsheetml/2006/main" count="116" uniqueCount="115">
  <si>
    <t>РАСЧЕТ  ТАРИФА НА УСЛУГИ ПО СОДЕРЖАНИЮ И РЕМОНТУ ОБЩЕГО ИМУЩЕСТВА</t>
  </si>
  <si>
    <t>Панфилова, 8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</si>
  <si>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</si>
  <si>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</si>
  <si>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</si>
  <si>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</si>
  <si>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</si>
  <si>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</si>
  <si>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</si>
  <si>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</si>
  <si>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</si>
  <si>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</si>
  <si>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</si>
  <si>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</si>
  <si>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</si>
  <si>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</si>
  <si>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</si>
  <si>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</si>
  <si>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</si>
  <si>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</si>
  <si>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</si>
  <si>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</si>
  <si>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</si>
  <si>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</si>
  <si>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</si>
  <si>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</si>
  <si>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</si>
  <si>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</si>
  <si>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</si>
  <si>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</si>
  <si>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</si>
  <si>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</si>
  <si>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</si>
  <si>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</si>
  <si>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</si>
  <si>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</si>
  <si>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</si>
  <si>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</si>
  <si>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</si>
  <si>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</si>
  <si>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</si>
  <si>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</si>
  <si>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</si>
  <si>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</si>
  <si>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</si>
  <si>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</si>
  <si>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</si>
  <si>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</si>
  <si>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</si>
  <si>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</si>
  <si>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</si>
  <si>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</si>
  <si>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</si>
  <si>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</si>
  <si>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</si>
  <si>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</si>
  <si>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</si>
  <si>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</si>
  <si>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</si>
  <si>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</si>
  <si>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</si>
  <si>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</si>
  <si>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</si>
  <si>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</si>
  <si>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</si>
  <si>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</si>
  <si>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</si>
  <si>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</si>
  <si>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</si>
  <si>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</si>
  <si>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</si>
  <si>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</si>
  <si>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</si>
  <si>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</si>
  <si>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</si>
  <si>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</si>
  <si>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</si>
  <si>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</si>
  <si>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</si>
  <si>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</si>
  <si>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</si>
  <si>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</si>
  <si>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</si>
  <si>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</si>
  <si>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</si>
  <si>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</si>
  <si>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</si>
  <si>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</si>
  <si>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</si>
  <si>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</si>
  <si>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</si>
  <si>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</si>
  <si>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</si>
  <si>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</si>
  <si>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канализации в МКД выпуск</t>
  </si>
  <si>
    <t>Текущий ремонт конструктивных элементов (непредвиденные работы)</t>
  </si>
  <si>
    <t xml:space="preserve">установка контейнера - сетку для раздельного сбора мусора </t>
  </si>
  <si>
    <t>смена дверного навеса на тамбурную дверь (2 под)</t>
  </si>
  <si>
    <t>укрепление пружины (2 под)</t>
  </si>
  <si>
    <t>Итого по п.9:</t>
  </si>
  <si>
    <t xml:space="preserve">     Итого сумма затрат по дому</t>
  </si>
  <si>
    <t>по управлению и обслуживанию</t>
  </si>
  <si>
    <t>МКД по ул.Панфилова 8</t>
  </si>
  <si>
    <t xml:space="preserve">Отчет за 2022 г 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</si>
  <si>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</si>
  <si>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</si>
  <si>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</si>
  <si>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</si>
  <si>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</si>
  <si>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</si>
  <si>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 xml:space="preserve"> 1.5</t>
  </si>
  <si>
    <t>6.Дератизация</t>
  </si>
  <si>
    <t>7.Дезинсекция</t>
  </si>
  <si>
    <t>10.Управление многоквартирным домом</t>
  </si>
  <si>
    <t xml:space="preserve"> 9.1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</si>
</sst>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2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0" xfId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" fontId="4" fillId="0" borderId="0" xfId="1" applyNumberFormat="1" applyFont="1" applyFill="1" applyBorder="1" applyAlignment="1">
      <alignment horizontal="center"/>
    </xf>
    <xf numFmtId="0" fontId="3" fillId="0" borderId="0" xfId="0" applyFont="1" applyFill="1" applyBorder="1"/>
    <xf numFmtId="2" fontId="4" fillId="0" borderId="1" xfId="0" applyNumberFormat="1" applyFont="1" applyFill="1" applyBorder="1"/>
    <xf numFmtId="2" fontId="5" fillId="0" borderId="1" xfId="0" applyNumberFormat="1" applyFont="1" applyFill="1" applyBorder="1"/>
    <xf numFmtId="0" fontId="5" fillId="0" borderId="0" xfId="0" applyFont="1" applyFill="1"/>
    <xf numFmtId="2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2" fontId="3" fillId="0" borderId="1" xfId="1" applyNumberFormat="1" applyFont="1" applyBorder="1" applyAlignment="1">
      <alignment horizontal="center"/>
    </xf>
    <xf numFmtId="0" fontId="4" fillId="0" borderId="1" xfId="1" applyFont="1" applyBorder="1"/>
    <xf numFmtId="2" fontId="4" fillId="0" borderId="1" xfId="2" applyNumberFormat="1" applyFont="1" applyFill="1" applyBorder="1" applyAlignment="1"/>
    <xf numFmtId="2" fontId="3" fillId="0" borderId="0" xfId="1" applyNumberFormat="1" applyFont="1"/>
    <xf numFmtId="0" fontId="3" fillId="0" borderId="0" xfId="1" applyFont="1"/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2" fontId="4" fillId="0" borderId="1" xfId="2" applyNumberFormat="1" applyFont="1" applyBorder="1" applyAlignment="1"/>
    <xf numFmtId="2" fontId="3" fillId="0" borderId="0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6"/>
  <sheetViews>
    <sheetView tabSelected="1" topLeftCell="A88" workbookViewId="0">
      <selection activeCell="C96" sqref="C96"/>
    </sheetView>
  </sheetViews>
  <sheetFormatPr defaultColWidth="9.109375" defaultRowHeight="15.6"/>
  <cols>
    <col min="1" max="1" width="7.33203125" style="4" customWidth="1"/>
    <col min="2" max="2" width="72" style="5" customWidth="1"/>
    <col min="3" max="3" width="17.44140625" style="4" customWidth="1"/>
    <col min="4" max="200" width="9.109375" style="5" customWidth="1"/>
    <col min="201" max="201" width="4" style="5" customWidth="1"/>
    <col min="202" max="202" width="49.5546875" style="5" customWidth="1"/>
    <col min="203" max="203" width="8.44140625" style="5" customWidth="1"/>
    <col min="204" max="204" width="7.33203125" style="5" customWidth="1"/>
    <col min="205" max="205" width="8.109375" style="5" customWidth="1"/>
    <col min="206" max="206" width="6.88671875" style="5" customWidth="1"/>
    <col min="207" max="207" width="8.109375" style="5" customWidth="1"/>
    <col min="208" max="208" width="9.44140625" style="5" customWidth="1"/>
    <col min="209" max="209" width="7.44140625" style="5" customWidth="1"/>
    <col min="210" max="211" width="7.33203125" style="5" customWidth="1"/>
    <col min="212" max="212" width="11.6640625" style="5" customWidth="1"/>
    <col min="213" max="215" width="7.33203125" style="5" customWidth="1"/>
    <col min="216" max="216" width="10" style="5" customWidth="1"/>
    <col min="217" max="217" width="8.44140625" style="5" customWidth="1"/>
    <col min="218" max="219" width="7.33203125" style="5" customWidth="1"/>
    <col min="220" max="220" width="11" style="5" customWidth="1"/>
    <col min="221" max="221" width="0.109375" style="5" customWidth="1"/>
    <col min="222" max="224" width="9.109375" style="5" customWidth="1"/>
    <col min="225" max="225" width="0.109375" style="5" customWidth="1"/>
    <col min="226" max="16384" width="9.109375" style="5"/>
  </cols>
  <sheetData>
    <row r="1" spans="1:2" hidden="1"/>
    <row r="2" spans="1:2" hidden="1">
      <c r="B2" s="5" t="s">
        <v>0</v>
      </c>
    </row>
    <row r="3" spans="1:2" hidden="1">
      <c r="B3" s="5" t="s">
        <v>108</v>
      </c>
    </row>
    <row r="4" spans="1:2" hidden="1">
      <c r="B4" s="6" t="s">
        <v>1</v>
      </c>
    </row>
    <row r="5" spans="1:2" hidden="1">
      <c r="A5" s="7"/>
      <c r="B5" s="8"/>
    </row>
    <row r="6" spans="1:2" hidden="1">
      <c r="A6" s="9">
        <v>1</v>
      </c>
      <c r="B6" s="10">
        <v>2</v>
      </c>
    </row>
    <row r="7" spans="1:2" hidden="1">
      <c r="A7" s="9"/>
      <c r="B7" s="11" t="s">
        <v>2</v>
      </c>
    </row>
    <row r="8" spans="1:2" hidden="1">
      <c r="A8" s="9">
        <v>1</v>
      </c>
      <c r="B8" s="8" t="s">
        <v>3</v>
      </c>
    </row>
    <row r="9" spans="1:2" hidden="1">
      <c r="A9" s="9">
        <v>3</v>
      </c>
      <c r="B9" s="8" t="s">
        <v>4</v>
      </c>
    </row>
    <row r="10" spans="1:2" hidden="1">
      <c r="A10" s="9">
        <v>4</v>
      </c>
      <c r="B10" s="8" t="s">
        <v>5</v>
      </c>
    </row>
    <row r="11" spans="1:2" hidden="1">
      <c r="A11" s="9"/>
      <c r="B11" s="8" t="s">
        <v>6</v>
      </c>
    </row>
    <row r="12" spans="1:2" hidden="1">
      <c r="A12" s="9"/>
      <c r="B12" s="8" t="s">
        <v>7</v>
      </c>
    </row>
    <row r="13" spans="1:2" hidden="1">
      <c r="A13" s="9">
        <v>5</v>
      </c>
      <c r="B13" s="8" t="s">
        <v>8</v>
      </c>
    </row>
    <row r="14" spans="1:2" hidden="1">
      <c r="A14" s="9">
        <v>7</v>
      </c>
      <c r="B14" s="8" t="s">
        <v>9</v>
      </c>
    </row>
    <row r="15" spans="1:2" hidden="1">
      <c r="A15" s="9">
        <v>8</v>
      </c>
      <c r="B15" s="8" t="s">
        <v>10</v>
      </c>
    </row>
    <row r="16" spans="1:2" ht="13.5" hidden="1" customHeight="1">
      <c r="A16" s="9">
        <v>9</v>
      </c>
      <c r="B16" s="8" t="s">
        <v>11</v>
      </c>
    </row>
    <row r="17" spans="1:3" hidden="1">
      <c r="A17" s="9">
        <v>10</v>
      </c>
      <c r="B17" s="8" t="s">
        <v>12</v>
      </c>
    </row>
    <row r="18" spans="1:3" hidden="1">
      <c r="A18" s="9">
        <v>11</v>
      </c>
      <c r="B18" s="8" t="s">
        <v>13</v>
      </c>
    </row>
    <row r="19" spans="1:3" hidden="1">
      <c r="A19" s="9">
        <v>12</v>
      </c>
      <c r="B19" s="8" t="s">
        <v>14</v>
      </c>
    </row>
    <row r="20" spans="1:3" hidden="1">
      <c r="A20" s="9">
        <v>13</v>
      </c>
      <c r="B20" s="8" t="s">
        <v>15</v>
      </c>
    </row>
    <row r="21" spans="1:3" hidden="1">
      <c r="A21" s="9">
        <v>14</v>
      </c>
      <c r="B21" s="8" t="s">
        <v>16</v>
      </c>
    </row>
    <row r="22" spans="1:3" hidden="1">
      <c r="A22" s="9">
        <v>15</v>
      </c>
      <c r="B22" s="8" t="s">
        <v>17</v>
      </c>
    </row>
    <row r="23" spans="1:3" hidden="1">
      <c r="A23" s="9">
        <v>16</v>
      </c>
      <c r="B23" s="8" t="s">
        <v>18</v>
      </c>
    </row>
    <row r="24" spans="1:3" hidden="1">
      <c r="A24" s="9">
        <v>17</v>
      </c>
      <c r="B24" s="8" t="s">
        <v>19</v>
      </c>
    </row>
    <row r="25" spans="1:3" s="14" customFormat="1">
      <c r="A25" s="35" t="s">
        <v>103</v>
      </c>
      <c r="B25" s="35"/>
      <c r="C25" s="13"/>
    </row>
    <row r="26" spans="1:3" s="14" customFormat="1">
      <c r="A26" s="35" t="s">
        <v>101</v>
      </c>
      <c r="B26" s="35"/>
      <c r="C26" s="13"/>
    </row>
    <row r="27" spans="1:3" s="14" customFormat="1">
      <c r="A27" s="35" t="s">
        <v>102</v>
      </c>
      <c r="B27" s="35"/>
      <c r="C27" s="13"/>
    </row>
    <row r="28" spans="1:3" s="14" customFormat="1">
      <c r="A28" s="15"/>
      <c r="B28" s="12"/>
      <c r="C28" s="13"/>
    </row>
    <row r="29" spans="1:3" s="16" customFormat="1" ht="16.2">
      <c r="A29" s="3"/>
      <c r="B29" s="33" t="s">
        <v>109</v>
      </c>
      <c r="C29" s="2">
        <v>7287.2919999999904</v>
      </c>
    </row>
    <row r="30" spans="1:3">
      <c r="A30" s="9"/>
      <c r="B30" s="1" t="s">
        <v>20</v>
      </c>
      <c r="C30" s="9"/>
    </row>
    <row r="31" spans="1:3">
      <c r="A31" s="9" t="s">
        <v>21</v>
      </c>
      <c r="B31" s="8" t="s">
        <v>22</v>
      </c>
      <c r="C31" s="9"/>
    </row>
    <row r="32" spans="1:3" ht="24" customHeight="1">
      <c r="A32" s="9"/>
      <c r="B32" s="8" t="s">
        <v>23</v>
      </c>
      <c r="C32" s="9">
        <v>3233.4120000000012</v>
      </c>
    </row>
    <row r="33" spans="1:3">
      <c r="A33" s="9" t="s">
        <v>24</v>
      </c>
      <c r="B33" s="8" t="s">
        <v>25</v>
      </c>
      <c r="C33" s="9">
        <v>0</v>
      </c>
    </row>
    <row r="34" spans="1:3">
      <c r="A34" s="9"/>
      <c r="B34" s="8" t="s">
        <v>23</v>
      </c>
      <c r="C34" s="9">
        <v>7615.1880000000019</v>
      </c>
    </row>
    <row r="35" spans="1:3" ht="46.8">
      <c r="A35" s="9" t="s">
        <v>26</v>
      </c>
      <c r="B35" s="8" t="s">
        <v>27</v>
      </c>
      <c r="C35" s="9">
        <v>682.87900000000002</v>
      </c>
    </row>
    <row r="36" spans="1:3" ht="23.25" customHeight="1">
      <c r="A36" s="9" t="s">
        <v>28</v>
      </c>
      <c r="B36" s="8" t="s">
        <v>29</v>
      </c>
      <c r="C36" s="9">
        <v>54.643000000000001</v>
      </c>
    </row>
    <row r="37" spans="1:3">
      <c r="A37" s="9" t="s">
        <v>110</v>
      </c>
      <c r="B37" s="8" t="s">
        <v>30</v>
      </c>
      <c r="C37" s="9">
        <v>1724.6879999999999</v>
      </c>
    </row>
    <row r="38" spans="1:3">
      <c r="A38" s="9"/>
      <c r="B38" s="1" t="s">
        <v>31</v>
      </c>
      <c r="C38" s="17">
        <f>SUM(C32:C37)</f>
        <v>13310.810000000003</v>
      </c>
    </row>
    <row r="39" spans="1:3" ht="31.2">
      <c r="A39" s="9" t="s">
        <v>32</v>
      </c>
      <c r="B39" s="1" t="s">
        <v>33</v>
      </c>
      <c r="C39" s="9"/>
    </row>
    <row r="40" spans="1:3">
      <c r="A40" s="9" t="s">
        <v>34</v>
      </c>
      <c r="B40" s="8" t="s">
        <v>35</v>
      </c>
      <c r="C40" s="9">
        <v>3123.1500000000005</v>
      </c>
    </row>
    <row r="41" spans="1:3">
      <c r="A41" s="9" t="s">
        <v>36</v>
      </c>
      <c r="B41" s="8" t="s">
        <v>37</v>
      </c>
      <c r="C41" s="9">
        <v>839.80000000000018</v>
      </c>
    </row>
    <row r="42" spans="1:3">
      <c r="A42" s="9" t="s">
        <v>38</v>
      </c>
      <c r="B42" s="8" t="s">
        <v>39</v>
      </c>
      <c r="C42" s="9">
        <v>278.46000000000004</v>
      </c>
    </row>
    <row r="43" spans="1:3">
      <c r="A43" s="9" t="s">
        <v>40</v>
      </c>
      <c r="B43" s="8" t="s">
        <v>41</v>
      </c>
      <c r="C43" s="9">
        <v>663.01</v>
      </c>
    </row>
    <row r="44" spans="1:3">
      <c r="A44" s="9" t="s">
        <v>42</v>
      </c>
      <c r="B44" s="8" t="s">
        <v>43</v>
      </c>
      <c r="C44" s="9">
        <v>2425.6759999999999</v>
      </c>
    </row>
    <row r="45" spans="1:3">
      <c r="A45" s="9" t="s">
        <v>44</v>
      </c>
      <c r="B45" s="8" t="s">
        <v>45</v>
      </c>
      <c r="C45" s="9">
        <v>3775.386</v>
      </c>
    </row>
    <row r="46" spans="1:3">
      <c r="A46" s="9" t="s">
        <v>46</v>
      </c>
      <c r="B46" s="8" t="s">
        <v>47</v>
      </c>
      <c r="C46" s="9">
        <v>894</v>
      </c>
    </row>
    <row r="47" spans="1:3" ht="31.2">
      <c r="A47" s="9" t="s">
        <v>48</v>
      </c>
      <c r="B47" s="8" t="s">
        <v>49</v>
      </c>
      <c r="C47" s="9">
        <v>102.51499999999999</v>
      </c>
    </row>
    <row r="48" spans="1:3" ht="46.8">
      <c r="A48" s="9" t="s">
        <v>50</v>
      </c>
      <c r="B48" s="8" t="s">
        <v>51</v>
      </c>
      <c r="C48" s="9">
        <v>1485.2565000000002</v>
      </c>
    </row>
    <row r="49" spans="1:3">
      <c r="A49" s="9" t="s">
        <v>52</v>
      </c>
      <c r="B49" s="8" t="s">
        <v>53</v>
      </c>
      <c r="C49" s="9">
        <v>458.79600000000005</v>
      </c>
    </row>
    <row r="50" spans="1:3">
      <c r="A50" s="9"/>
      <c r="B50" s="1" t="s">
        <v>54</v>
      </c>
      <c r="C50" s="17">
        <f>SUM(C40:C49)</f>
        <v>14046.049500000001</v>
      </c>
    </row>
    <row r="51" spans="1:3">
      <c r="A51" s="9"/>
      <c r="B51" s="1" t="s">
        <v>55</v>
      </c>
      <c r="C51" s="9"/>
    </row>
    <row r="52" spans="1:3" ht="31.2">
      <c r="A52" s="9" t="s">
        <v>56</v>
      </c>
      <c r="B52" s="8" t="s">
        <v>57</v>
      </c>
      <c r="C52" s="9"/>
    </row>
    <row r="53" spans="1:3" s="19" customFormat="1">
      <c r="A53" s="9"/>
      <c r="B53" s="8" t="s">
        <v>58</v>
      </c>
      <c r="C53" s="18">
        <v>5065.6000000000004</v>
      </c>
    </row>
    <row r="54" spans="1:3" s="19" customFormat="1" ht="14.25" customHeight="1">
      <c r="A54" s="9"/>
      <c r="B54" s="8" t="s">
        <v>59</v>
      </c>
      <c r="C54" s="18">
        <v>4542.2</v>
      </c>
    </row>
    <row r="55" spans="1:3" s="19" customFormat="1" ht="14.25" customHeight="1">
      <c r="A55" s="9"/>
      <c r="B55" s="8" t="s">
        <v>60</v>
      </c>
      <c r="C55" s="18">
        <v>2405</v>
      </c>
    </row>
    <row r="56" spans="1:3" s="19" customFormat="1" ht="15" customHeight="1">
      <c r="A56" s="9"/>
      <c r="B56" s="8" t="s">
        <v>61</v>
      </c>
      <c r="C56" s="18">
        <v>169</v>
      </c>
    </row>
    <row r="57" spans="1:3" s="19" customFormat="1" ht="15.75" customHeight="1">
      <c r="A57" s="9"/>
      <c r="B57" s="8" t="s">
        <v>62</v>
      </c>
      <c r="C57" s="18">
        <v>3631.32</v>
      </c>
    </row>
    <row r="58" spans="1:3">
      <c r="A58" s="9"/>
      <c r="B58" s="1" t="s">
        <v>63</v>
      </c>
      <c r="C58" s="17">
        <f>SUM(C52:C57)</f>
        <v>15813.119999999999</v>
      </c>
    </row>
    <row r="59" spans="1:3">
      <c r="A59" s="9"/>
      <c r="B59" s="1" t="s">
        <v>64</v>
      </c>
      <c r="C59" s="9"/>
    </row>
    <row r="60" spans="1:3">
      <c r="A60" s="9" t="s">
        <v>65</v>
      </c>
      <c r="B60" s="8" t="s">
        <v>66</v>
      </c>
      <c r="C60" s="9">
        <v>2030.2080000000001</v>
      </c>
    </row>
    <row r="61" spans="1:3">
      <c r="A61" s="9" t="s">
        <v>67</v>
      </c>
      <c r="B61" s="8" t="s">
        <v>68</v>
      </c>
      <c r="C61" s="9">
        <v>1168.116</v>
      </c>
    </row>
    <row r="62" spans="1:3">
      <c r="A62" s="9" t="s">
        <v>69</v>
      </c>
      <c r="B62" s="8" t="s">
        <v>70</v>
      </c>
      <c r="C62" s="9">
        <v>2474.3159999999998</v>
      </c>
    </row>
    <row r="63" spans="1:3" ht="31.2">
      <c r="A63" s="9" t="s">
        <v>71</v>
      </c>
      <c r="B63" s="8" t="s">
        <v>72</v>
      </c>
      <c r="C63" s="9">
        <v>828.50400000000002</v>
      </c>
    </row>
    <row r="64" spans="1:3">
      <c r="A64" s="9" t="s">
        <v>73</v>
      </c>
      <c r="B64" s="8" t="s">
        <v>74</v>
      </c>
      <c r="C64" s="9">
        <v>1540.72</v>
      </c>
    </row>
    <row r="65" spans="1:3">
      <c r="A65" s="9"/>
      <c r="B65" s="1" t="s">
        <v>75</v>
      </c>
      <c r="C65" s="17">
        <f>SUM(C60:C64)</f>
        <v>8041.8639999999996</v>
      </c>
    </row>
    <row r="66" spans="1:3">
      <c r="A66" s="9"/>
      <c r="B66" s="1" t="s">
        <v>76</v>
      </c>
      <c r="C66" s="9"/>
    </row>
    <row r="67" spans="1:3" ht="31.2">
      <c r="A67" s="9" t="s">
        <v>77</v>
      </c>
      <c r="B67" s="8" t="s">
        <v>78</v>
      </c>
      <c r="C67" s="9">
        <v>4567.9679999999998</v>
      </c>
    </row>
    <row r="68" spans="1:3">
      <c r="A68" s="9" t="s">
        <v>79</v>
      </c>
      <c r="B68" s="8" t="s">
        <v>80</v>
      </c>
      <c r="C68" s="9">
        <v>1276.3440000000001</v>
      </c>
    </row>
    <row r="69" spans="1:3">
      <c r="A69" s="9"/>
      <c r="B69" s="1" t="s">
        <v>81</v>
      </c>
      <c r="C69" s="17">
        <f>SUM(C67:C68)</f>
        <v>5844.3119999999999</v>
      </c>
    </row>
    <row r="70" spans="1:3">
      <c r="A70" s="9"/>
      <c r="B70" s="8"/>
      <c r="C70" s="9"/>
    </row>
    <row r="71" spans="1:3">
      <c r="A71" s="17"/>
      <c r="B71" s="1" t="s">
        <v>111</v>
      </c>
      <c r="C71" s="17">
        <v>821.37599999999998</v>
      </c>
    </row>
    <row r="72" spans="1:3">
      <c r="A72" s="17"/>
      <c r="B72" s="1" t="s">
        <v>112</v>
      </c>
      <c r="C72" s="17">
        <v>805.75199999999995</v>
      </c>
    </row>
    <row r="73" spans="1:3">
      <c r="A73" s="9"/>
      <c r="B73" s="8"/>
      <c r="C73" s="9"/>
    </row>
    <row r="74" spans="1:3">
      <c r="A74" s="9"/>
      <c r="B74" s="1" t="s">
        <v>82</v>
      </c>
      <c r="C74" s="9"/>
    </row>
    <row r="75" spans="1:3">
      <c r="A75" s="9" t="s">
        <v>83</v>
      </c>
      <c r="B75" s="8" t="s">
        <v>84</v>
      </c>
      <c r="C75" s="9">
        <v>3616.9800000000005</v>
      </c>
    </row>
    <row r="76" spans="1:3">
      <c r="A76" s="9" t="s">
        <v>85</v>
      </c>
      <c r="B76" s="8" t="s">
        <v>86</v>
      </c>
      <c r="C76" s="9">
        <v>4800.12</v>
      </c>
    </row>
    <row r="77" spans="1:3" ht="40.5" customHeight="1">
      <c r="A77" s="20"/>
      <c r="B77" s="21" t="s">
        <v>87</v>
      </c>
      <c r="C77" s="9">
        <v>3521.579999999999</v>
      </c>
    </row>
    <row r="78" spans="1:3" ht="40.5" customHeight="1">
      <c r="A78" s="20"/>
      <c r="B78" s="21" t="s">
        <v>88</v>
      </c>
      <c r="C78" s="9">
        <v>3521.579999999999</v>
      </c>
    </row>
    <row r="79" spans="1:3" ht="40.5" customHeight="1">
      <c r="A79" s="20"/>
      <c r="B79" s="21" t="s">
        <v>89</v>
      </c>
      <c r="C79" s="9">
        <v>15460.26</v>
      </c>
    </row>
    <row r="80" spans="1:3">
      <c r="A80" s="9"/>
      <c r="B80" s="1" t="s">
        <v>90</v>
      </c>
      <c r="C80" s="17">
        <f>SUM(C75:C79)</f>
        <v>30920.519999999997</v>
      </c>
    </row>
    <row r="81" spans="1:6">
      <c r="A81" s="9"/>
      <c r="B81" s="1" t="s">
        <v>91</v>
      </c>
      <c r="C81" s="9"/>
    </row>
    <row r="82" spans="1:6" ht="31.2">
      <c r="A82" s="9" t="s">
        <v>114</v>
      </c>
      <c r="B82" s="1" t="s">
        <v>93</v>
      </c>
      <c r="C82" s="9">
        <v>0</v>
      </c>
    </row>
    <row r="83" spans="1:6">
      <c r="A83" s="22"/>
      <c r="B83" s="23" t="s">
        <v>94</v>
      </c>
      <c r="C83" s="9">
        <v>0</v>
      </c>
    </row>
    <row r="84" spans="1:6" ht="31.2">
      <c r="A84" s="9" t="s">
        <v>92</v>
      </c>
      <c r="B84" s="1" t="s">
        <v>95</v>
      </c>
      <c r="C84" s="9">
        <v>0</v>
      </c>
    </row>
    <row r="85" spans="1:6">
      <c r="A85" s="9"/>
      <c r="B85" s="10" t="s">
        <v>96</v>
      </c>
      <c r="C85" s="9">
        <v>244.4</v>
      </c>
    </row>
    <row r="86" spans="1:6">
      <c r="A86" s="9"/>
      <c r="B86" s="10" t="s">
        <v>97</v>
      </c>
      <c r="C86" s="9">
        <v>246.48</v>
      </c>
    </row>
    <row r="87" spans="1:6" ht="15.75" customHeight="1">
      <c r="A87" s="9"/>
      <c r="B87" s="10" t="s">
        <v>98</v>
      </c>
      <c r="C87" s="9">
        <v>86.38</v>
      </c>
    </row>
    <row r="88" spans="1:6">
      <c r="A88" s="9"/>
      <c r="B88" s="1" t="s">
        <v>99</v>
      </c>
      <c r="C88" s="9">
        <v>0</v>
      </c>
    </row>
    <row r="89" spans="1:6">
      <c r="A89" s="9"/>
      <c r="B89" s="1"/>
      <c r="C89" s="17">
        <f>SUM(C82:C88)</f>
        <v>577.26</v>
      </c>
    </row>
    <row r="90" spans="1:6">
      <c r="A90" s="17"/>
      <c r="B90" s="1" t="s">
        <v>113</v>
      </c>
      <c r="C90" s="17">
        <v>17309.015999999996</v>
      </c>
    </row>
    <row r="91" spans="1:6">
      <c r="A91" s="9"/>
      <c r="B91" s="11" t="s">
        <v>100</v>
      </c>
      <c r="C91" s="17">
        <f>C38+C50+C58+C65+C69+C71+C72+C80+C89+C90</f>
        <v>107490.07949999999</v>
      </c>
    </row>
    <row r="92" spans="1:6" s="29" customFormat="1">
      <c r="A92" s="24"/>
      <c r="B92" s="25" t="s">
        <v>104</v>
      </c>
      <c r="C92" s="26">
        <v>88224.48</v>
      </c>
      <c r="D92" s="27"/>
      <c r="E92" s="28"/>
      <c r="F92" s="28"/>
    </row>
    <row r="93" spans="1:6" s="30" customFormat="1">
      <c r="A93" s="24"/>
      <c r="B93" s="25" t="s">
        <v>105</v>
      </c>
      <c r="C93" s="26">
        <v>94829.47</v>
      </c>
      <c r="D93" s="27"/>
      <c r="E93" s="27"/>
      <c r="F93" s="27"/>
    </row>
    <row r="94" spans="1:6" s="30" customFormat="1">
      <c r="A94" s="24"/>
      <c r="B94" s="25" t="s">
        <v>107</v>
      </c>
      <c r="C94" s="31">
        <f>C93-C91</f>
        <v>-12660.609499999991</v>
      </c>
      <c r="D94" s="28"/>
      <c r="E94" s="28"/>
      <c r="F94" s="28"/>
    </row>
    <row r="95" spans="1:6" s="30" customFormat="1">
      <c r="A95" s="24"/>
      <c r="B95" s="25" t="s">
        <v>106</v>
      </c>
      <c r="C95" s="31">
        <f>C29+C94</f>
        <v>-5373.317500000001</v>
      </c>
      <c r="D95" s="28"/>
      <c r="E95" s="28"/>
      <c r="F95" s="28"/>
    </row>
    <row r="96" spans="1:6" s="16" customFormat="1">
      <c r="A96" s="34"/>
      <c r="B96" s="34"/>
      <c r="C96" s="32"/>
    </row>
  </sheetData>
  <mergeCells count="4">
    <mergeCell ref="A96:B96"/>
    <mergeCell ref="A25:B25"/>
    <mergeCell ref="A26:B26"/>
    <mergeCell ref="A27:B27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2023-01-19T06:53:17Z</dcterms:created>
  <dcterms:modified xsi:type="dcterms:W3CDTF">2023-02-15T08:35:53Z</dcterms:modified>
</cp:coreProperties>
</file>