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7490" windowHeight="11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47" i="1" l="1"/>
  <c r="C55" i="1"/>
  <c r="C68" i="1"/>
  <c r="C77" i="1"/>
  <c r="C85" i="1"/>
  <c r="C88" i="1"/>
  <c r="C98" i="1"/>
  <c r="C171" i="1"/>
  <c r="C173" i="1" s="1"/>
  <c r="C176" i="1" s="1"/>
  <c r="C177" i="1" s="1"/>
  <c r="B9" i="1"/>
</calcChain>
</file>

<file path=xl/sharedStrings.xml><?xml version="1.0" encoding="utf-8"?>
<sst xmlns="http://schemas.openxmlformats.org/spreadsheetml/2006/main" count="217" uniqueCount="215">
  <si>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</si>
  <si>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</si>
  <si>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ул.Парковая, 10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</si>
  <si>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</si>
  <si>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</si>
  <si>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</si>
  <si>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</si>
  <si>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</si>
  <si>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</si>
  <si>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</si>
  <si>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</si>
  <si>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</si>
  <si>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</si>
  <si>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</si>
  <si>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</si>
  <si>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</si>
  <si>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</si>
  <si>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</si>
  <si>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</si>
  <si>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</si>
  <si>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</si>
  <si>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</si>
  <si>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</si>
  <si>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</si>
  <si>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</si>
  <si>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</si>
  <si>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</si>
  <si>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</si>
  <si>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(уборка мусора)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</si>
  <si>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</si>
  <si>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</si>
  <si>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</si>
  <si>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</si>
  <si>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</si>
  <si>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</si>
  <si>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</si>
  <si>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</si>
  <si>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</si>
  <si>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</si>
  <si>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</si>
  <si>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</si>
  <si>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</si>
  <si>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</si>
  <si>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</si>
  <si>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</si>
  <si>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</si>
  <si>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мытье окон</t>
  </si>
  <si>
    <t>Мытье окон</t>
  </si>
  <si>
    <t xml:space="preserve">Очистка подвалов от мусора 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</si>
  <si>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</si>
  <si>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</si>
  <si>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</si>
  <si>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</si>
  <si>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</si>
  <si>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</si>
  <si>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</si>
  <si>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</si>
  <si>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</si>
  <si>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</si>
  <si>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</si>
  <si>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</si>
  <si>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</si>
  <si>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 (клапанов)</t>
  </si>
  <si>
    <t xml:space="preserve">            ИТОГО по п. 2 :</t>
  </si>
  <si>
    <t>Подметание придомовой территории в летний период</t>
  </si>
  <si>
    <t>Подметание придомовой территории после покоса</t>
  </si>
  <si>
    <t>Уборка мусора с газона в летний период (листья и сучья)</t>
  </si>
  <si>
    <t>Уборка мусора с газона в летний период (случайный мусор))</t>
  </si>
  <si>
    <t>Очистка урн</t>
  </si>
  <si>
    <t>Подметание снега  высотой до 2-х см</t>
  </si>
  <si>
    <t>Подметание снега  выше 2-х см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</si>
  <si>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</si>
  <si>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</si>
  <si>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 xml:space="preserve">Очистка пешеходных дорожек, отмостки, крылец, площадок  и вдоль бордюр шириной 0,5 м от наледи и льда </t>
  </si>
  <si>
    <t>Кошение газонов</t>
  </si>
  <si>
    <t xml:space="preserve">            ИТОГО по п. 3 :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</si>
  <si>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</si>
  <si>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</si>
  <si>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</si>
  <si>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</si>
  <si>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</si>
  <si>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</si>
  <si>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</si>
  <si>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</t>
  </si>
  <si>
    <t>4.1.</t>
  </si>
  <si>
    <t>Проведение технических осмотров и устранение незначительных неисправностей констр.элем., прочистка вентканалов в пределах доступности при необходимости</t>
  </si>
  <si>
    <t>Проведение технических осмотров и устранение незначительных неисправностей  систем центр.отопления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</si>
  <si>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</si>
  <si>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Ершение канализационного выпуска</t>
  </si>
  <si>
    <t>Ершение кухонных стояков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</si>
  <si>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</si>
  <si>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</si>
  <si>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Диспетчерское обслуживание</t>
  </si>
  <si>
    <t xml:space="preserve">            ИТОГО по п. 5 :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</si>
  <si>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</si>
  <si>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</si>
  <si>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</si>
  <si>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</si>
  <si>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(эл.энерг)</t>
  </si>
  <si>
    <t>Поверка общедомовых приборов учета тепла</t>
  </si>
  <si>
    <t>Текущий ремонт электрооборудования (непредвиденные работы</t>
  </si>
  <si>
    <t>замена энергосберегающего патрона на лестничном марше (6 подъезд)</t>
  </si>
  <si>
    <t>замена автоматического выключателя 25А (кв.№23)</t>
  </si>
  <si>
    <t>переустановка светильника освещения придомовой территории с применением автовышки ( 2 подъезд)</t>
  </si>
  <si>
    <t>очистка корпуса ВРУ, 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</si>
  <si>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</si>
  <si>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автоматического выключателя 16А (кв.№64)</t>
  </si>
  <si>
    <t>замена фотореле в схеме освещения придомовой территории в ВРУ</t>
  </si>
  <si>
    <t>замена светильника в МОП СА-18</t>
  </si>
  <si>
    <t>Текущий ремонт систем водоснабжения и водоотведения (непредвиденные работы</t>
  </si>
  <si>
    <t>установка хомута на стояке ГВС (кв.№87)</t>
  </si>
  <si>
    <t>устранение засора канализационного выпуска Ду 100мм (1-2 подъезды)</t>
  </si>
  <si>
    <t>ершение канализационного стояка  Ду 50мм (кв.№75-85)</t>
  </si>
  <si>
    <t>замена болтов М10*50 на ревизии стояка ливневой канализации (2 подъезд, контейнерная)</t>
  </si>
  <si>
    <t>замена участка магистрали ГВС (3 подъезд):</t>
  </si>
  <si>
    <t>смена участка трубы ВГП Ду 50*3,5</t>
  </si>
  <si>
    <t>сварочные работы</t>
  </si>
  <si>
    <t>устранение засора и ершение ливневой канализации (2 подъезд, кровля-подвал)</t>
  </si>
  <si>
    <t>замена вентиля на стояке ГВС со сборкой, сбросными вентилями и отжигом (стояк кв.30):</t>
  </si>
  <si>
    <t>смена крана шарового Ду 25мм</t>
  </si>
  <si>
    <t>смена сгона Ду 25мм</t>
  </si>
  <si>
    <t>смена муфты стальной Ду 25мм</t>
  </si>
  <si>
    <t>смена контргайки Ду 25мм</t>
  </si>
  <si>
    <t>смена резьбы Ду 25мм</t>
  </si>
  <si>
    <t>смена резьбы Ду 15мм</t>
  </si>
  <si>
    <t>уплотнение соединений (лен сантехнический, силиконовый герметик)</t>
  </si>
  <si>
    <t>смена крана шарового Ду 15мм</t>
  </si>
  <si>
    <t>отжиг</t>
  </si>
  <si>
    <t>замена вентиля Ду 20 мм в ИТП №2 с отжигом</t>
  </si>
  <si>
    <t>уплотнение соединений (лен сантехнический, силиконовый герметик) в ИТП</t>
  </si>
  <si>
    <t>замена сбросного вентиля Ду 15мм на стояке ГВС (стояк кв.№10)</t>
  </si>
  <si>
    <t>уплотнение соединений (лен сантехнический, силиконовый герметик)ст.кв.№10</t>
  </si>
  <si>
    <t>устранение засора канализационного выпуска Ду 100 мм (1,2 пп)</t>
  </si>
  <si>
    <t>устранение засора канализационного коллектора Ду 100 мм (1 подъезд)</t>
  </si>
  <si>
    <t>замена сбросных вентилей Ду 15 мм На стояках ХВС (стояк кв.№87)</t>
  </si>
  <si>
    <t>уплотнение соединений силиконовым герметиком, сантехническим льном кв.№87</t>
  </si>
  <si>
    <t>установка крана шарового на стояке ГВС 2п Ду15мм</t>
  </si>
  <si>
    <t>установка крана шарового LD Pride Ду15мм в ИТП №1</t>
  </si>
  <si>
    <t>смена прокладки паронитовой фланцевой Ду50мм</t>
  </si>
  <si>
    <t>установка крана шарового Ду15мм на стояках ГВС ХВС (стояк кв.64)</t>
  </si>
  <si>
    <t xml:space="preserve"> 9.3</t>
  </si>
  <si>
    <t>Текущий ремонт систем конструктивных элементов (непредвиденные работы)</t>
  </si>
  <si>
    <t>перенавеска навеса на двери в контейнерной 1 подъезда</t>
  </si>
  <si>
    <t>утепление двери спуска в подвал (6 подъезд)утеплителем URSA TERRA</t>
  </si>
  <si>
    <t>замена навесного замка и проушины(сварка) на двери спуска в подвал (2 подъезд)</t>
  </si>
  <si>
    <t>очистка козырьков над входом в подъезд (1-6подъезды) и спуском в подвал</t>
  </si>
  <si>
    <t>осмотр чердаков на наличие течей с кровли (1 подъезд)</t>
  </si>
  <si>
    <t>изготовление, установка лотков на чердаке (5,6 подъезды):</t>
  </si>
  <si>
    <t>лист металлич. (2500*1250*0,5)</t>
  </si>
  <si>
    <t>проволка вязальная</t>
  </si>
  <si>
    <t>саморез</t>
  </si>
  <si>
    <t>установка емкостей на чердаке в местах течи кровли и слив воды(1,5,6подъезды) мешок полипропиленовый</t>
  </si>
  <si>
    <t>слив воды(1,5,6подъезды) с емкостей установленных в чердачном помещении</t>
  </si>
  <si>
    <t>открытие продухов в фундаменте</t>
  </si>
  <si>
    <t>осмотр чердаков на наличие течей с кровли (1,5,6 подъезды)</t>
  </si>
  <si>
    <t xml:space="preserve"> слив воды(1,5,6подъезды) с емкостей установленных в чердачном помещении</t>
  </si>
  <si>
    <t>ремонт контейнерной тележки (5 подъезд) с заменой уголка 50*50*4 ГК 6мм-0,8мп</t>
  </si>
  <si>
    <t>срез арматуры бордюрного камня</t>
  </si>
  <si>
    <t>изготовление и монтаж поручня на крыльце (1 подъезд)из трубы ВГП Ду 25мм</t>
  </si>
  <si>
    <t>окраска поручней на крыльце (1,6 пп)</t>
  </si>
  <si>
    <t>установка досок объявлений в подъезде (3,5,6 подъезд) на саморезы и дюбеля</t>
  </si>
  <si>
    <t>установка замка на двери в спуска в подвал (6 подъезд)</t>
  </si>
  <si>
    <t>ремонт шибера мусоропровода (2 подъезд) сварка</t>
  </si>
  <si>
    <t>обрезка кроны деревьев</t>
  </si>
  <si>
    <t>выравнивание ступеней крыльца с армированием и установкой опалубки из материалов б/у (1п)</t>
  </si>
  <si>
    <t>осмотр чердака и кровли на наличие течей, слив воды (1п)</t>
  </si>
  <si>
    <t>осмотр чердаков на наличие течей с кровли и слив воды (1 подъезд)</t>
  </si>
  <si>
    <t>ремонт кровли РИЗОЛИНОМ (трещины)</t>
  </si>
  <si>
    <t>пропекание старого кровельного ковра</t>
  </si>
  <si>
    <t>ямочный ремонт проезжей части материалом б/у (асфальтовая крошка)</t>
  </si>
  <si>
    <t>закрытие продухов в фундаменте</t>
  </si>
  <si>
    <t xml:space="preserve">            ИТОГО по п. 9 :</t>
  </si>
  <si>
    <t xml:space="preserve">   Сумма затрат по дому   :</t>
  </si>
  <si>
    <t>по управлению и обслуживанию</t>
  </si>
  <si>
    <t>МКД по ул.Парковая 10</t>
  </si>
  <si>
    <t xml:space="preserve">Отчет за 2022 г. </t>
  </si>
  <si>
    <t>Результат на 01.01.2022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</si>
  <si>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</si>
  <si>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</si>
  <si>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</si>
  <si>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2022 год "+" - экономия "-" - перерасход</t>
  </si>
  <si>
    <t>1. Содержание помещений общего пользования</t>
  </si>
  <si>
    <t>1.4.</t>
  </si>
  <si>
    <t>1.5.</t>
  </si>
  <si>
    <t>3. Уборка придомовой территории, входящей в состав общего имущества</t>
  </si>
  <si>
    <t>3.2.</t>
  </si>
  <si>
    <t>3.3.</t>
  </si>
  <si>
    <t xml:space="preserve"> 3.4.</t>
  </si>
  <si>
    <t xml:space="preserve"> 3.5.</t>
  </si>
  <si>
    <t xml:space="preserve"> 3.6.</t>
  </si>
  <si>
    <t>3.7.</t>
  </si>
  <si>
    <t>3.8.</t>
  </si>
  <si>
    <t>3.9.</t>
  </si>
  <si>
    <t>4. Подготовка многоквартирного дома к сезонной эксплуатации</t>
  </si>
  <si>
    <t xml:space="preserve"> 4.2.</t>
  </si>
  <si>
    <t>5. Проведение технических осмотров и мелкий ремонт</t>
  </si>
  <si>
    <t>5.1.</t>
  </si>
  <si>
    <t>5.2.</t>
  </si>
  <si>
    <t>5.3.</t>
  </si>
  <si>
    <t>5.4.</t>
  </si>
  <si>
    <t xml:space="preserve">5.5. </t>
  </si>
  <si>
    <t xml:space="preserve"> 5.6.</t>
  </si>
  <si>
    <t>6.Аварийное обслуживание внутридомового инжен.сантехнич. и эл.технического оборудования</t>
  </si>
  <si>
    <t xml:space="preserve"> 6.1</t>
  </si>
  <si>
    <t xml:space="preserve">            ИТОГО по п. 6 :</t>
  </si>
  <si>
    <t>7.Дератизация</t>
  </si>
  <si>
    <t>8.Дезинсекция</t>
  </si>
  <si>
    <t>9. Поверка и обслуживание общедомовых приборов учета.</t>
  </si>
  <si>
    <t xml:space="preserve"> 9.1</t>
  </si>
  <si>
    <t xml:space="preserve"> 9.2</t>
  </si>
  <si>
    <t>10. Текущий ремонт</t>
  </si>
  <si>
    <t>10.1.</t>
  </si>
  <si>
    <t>10.2.</t>
  </si>
  <si>
    <t xml:space="preserve"> 10.3</t>
  </si>
  <si>
    <t>10.Управление многоквартирным домом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</si>
</sst>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2" fontId="3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5" fillId="0" borderId="0" xfId="1" applyNumberFormat="1" applyFont="1"/>
    <xf numFmtId="0" fontId="5" fillId="0" borderId="0" xfId="1" applyFont="1"/>
    <xf numFmtId="0" fontId="5" fillId="0" borderId="0" xfId="0" applyFont="1" applyBorder="1" applyAlignment="1">
      <alignment vertical="center"/>
    </xf>
    <xf numFmtId="2" fontId="3" fillId="0" borderId="1" xfId="2" applyNumberFormat="1" applyFont="1" applyBorder="1" applyAlignment="1">
      <alignment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2" fontId="3" fillId="0" borderId="1" xfId="0" applyNumberFormat="1" applyFont="1" applyFill="1" applyBorder="1" applyAlignment="1">
      <alignment horizontal="left" vertical="center" wrapText="1"/>
    </xf>
    <xf numFmtId="2" fontId="6" fillId="0" borderId="0" xfId="0" applyNumberFormat="1" applyFont="1" applyFill="1" applyAlignment="1">
      <alignment vertical="center"/>
    </xf>
    <xf numFmtId="2" fontId="5" fillId="0" borderId="0" xfId="0" applyNumberFormat="1" applyFont="1" applyFill="1" applyBorder="1" applyAlignment="1">
      <alignment vertical="center" wrapText="1"/>
    </xf>
    <xf numFmtId="2" fontId="6" fillId="0" borderId="0" xfId="0" applyNumberFormat="1" applyFont="1" applyFill="1" applyAlignment="1">
      <alignment horizontal="center"/>
    </xf>
    <xf numFmtId="2" fontId="6" fillId="0" borderId="0" xfId="0" applyNumberFormat="1" applyFont="1" applyFill="1"/>
    <xf numFmtId="0" fontId="3" fillId="0" borderId="0" xfId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abSelected="1" topLeftCell="A115" workbookViewId="0">
      <selection activeCell="B156" sqref="B156"/>
    </sheetView>
  </sheetViews>
  <sheetFormatPr defaultColWidth="9.140625" defaultRowHeight="15.75" x14ac:dyDescent="0.25"/>
  <cols>
    <col min="1" max="1" width="6.7109375" style="39" customWidth="1"/>
    <col min="2" max="2" width="85.140625" style="40" customWidth="1"/>
    <col min="3" max="3" width="14.85546875" style="45" customWidth="1"/>
    <col min="4" max="200" width="9.140625" style="40" customWidth="1"/>
    <col min="201" max="201" width="5" style="40" customWidth="1"/>
    <col min="202" max="202" width="55.42578125" style="40" customWidth="1"/>
    <col min="203" max="212" width="9.28515625" style="40" customWidth="1"/>
    <col min="213" max="228" width="8.85546875" style="40" customWidth="1"/>
    <col min="229" max="231" width="9.140625" style="40" customWidth="1"/>
    <col min="232" max="232" width="9.28515625" style="40" customWidth="1"/>
    <col min="233" max="248" width="9.140625" style="40" customWidth="1"/>
    <col min="249" max="249" width="11" style="40" bestFit="1" customWidth="1"/>
    <col min="250" max="16384" width="9.140625" style="40"/>
  </cols>
  <sheetData>
    <row r="1" spans="1:3" s="13" customFormat="1" hidden="1" x14ac:dyDescent="0.25">
      <c r="A1" s="47" t="s">
        <v>0</v>
      </c>
      <c r="B1" s="47"/>
      <c r="C1" s="42"/>
    </row>
    <row r="2" spans="1:3" s="13" customFormat="1" hidden="1" x14ac:dyDescent="0.25">
      <c r="A2" s="47" t="s">
        <v>1</v>
      </c>
      <c r="B2" s="47"/>
      <c r="C2" s="42"/>
    </row>
    <row r="3" spans="1:3" s="13" customFormat="1" hidden="1" x14ac:dyDescent="0.25">
      <c r="A3" s="48" t="s">
        <v>2</v>
      </c>
      <c r="B3" s="48"/>
      <c r="C3" s="42"/>
    </row>
    <row r="4" spans="1:3" s="13" customFormat="1" hidden="1" x14ac:dyDescent="0.25">
      <c r="A4" s="14"/>
      <c r="B4" s="15"/>
      <c r="C4" s="42"/>
    </row>
    <row r="5" spans="1:3" s="13" customFormat="1" hidden="1" x14ac:dyDescent="0.25">
      <c r="A5" s="16"/>
      <c r="B5" s="17"/>
      <c r="C5" s="42"/>
    </row>
    <row r="6" spans="1:3" s="13" customFormat="1" hidden="1" x14ac:dyDescent="0.25">
      <c r="A6" s="16"/>
      <c r="B6" s="17"/>
      <c r="C6" s="42"/>
    </row>
    <row r="7" spans="1:3" s="13" customFormat="1" hidden="1" x14ac:dyDescent="0.25">
      <c r="A7" s="16"/>
      <c r="B7" s="17"/>
      <c r="C7" s="42"/>
    </row>
    <row r="8" spans="1:3" s="13" customFormat="1" hidden="1" x14ac:dyDescent="0.25">
      <c r="A8" s="18"/>
      <c r="B8" s="19"/>
      <c r="C8" s="42"/>
    </row>
    <row r="9" spans="1:3" s="13" customFormat="1" hidden="1" x14ac:dyDescent="0.25">
      <c r="A9" s="20">
        <v>1</v>
      </c>
      <c r="B9" s="20">
        <f>A9+1</f>
        <v>2</v>
      </c>
      <c r="C9" s="42"/>
    </row>
    <row r="10" spans="1:3" s="13" customFormat="1" hidden="1" x14ac:dyDescent="0.25">
      <c r="A10" s="20"/>
      <c r="B10" s="21" t="s">
        <v>3</v>
      </c>
      <c r="C10" s="42"/>
    </row>
    <row r="11" spans="1:3" s="13" customFormat="1" hidden="1" x14ac:dyDescent="0.25">
      <c r="A11" s="22" t="s">
        <v>4</v>
      </c>
      <c r="B11" s="23" t="s">
        <v>5</v>
      </c>
      <c r="C11" s="42"/>
    </row>
    <row r="12" spans="1:3" s="13" customFormat="1" hidden="1" x14ac:dyDescent="0.25">
      <c r="A12" s="22" t="s">
        <v>6</v>
      </c>
      <c r="B12" s="23" t="s">
        <v>7</v>
      </c>
      <c r="C12" s="42"/>
    </row>
    <row r="13" spans="1:3" s="13" customFormat="1" hidden="1" x14ac:dyDescent="0.25">
      <c r="A13" s="20" t="s">
        <v>8</v>
      </c>
      <c r="B13" s="24" t="s">
        <v>9</v>
      </c>
      <c r="C13" s="42"/>
    </row>
    <row r="14" spans="1:3" s="13" customFormat="1" hidden="1" x14ac:dyDescent="0.25">
      <c r="A14" s="22" t="s">
        <v>10</v>
      </c>
      <c r="B14" s="23" t="s">
        <v>11</v>
      </c>
      <c r="C14" s="42"/>
    </row>
    <row r="15" spans="1:3" s="13" customFormat="1" hidden="1" x14ac:dyDescent="0.25">
      <c r="A15" s="22" t="s">
        <v>12</v>
      </c>
      <c r="B15" s="23" t="s">
        <v>13</v>
      </c>
      <c r="C15" s="42"/>
    </row>
    <row r="16" spans="1:3" s="13" customFormat="1" hidden="1" x14ac:dyDescent="0.25">
      <c r="A16" s="22"/>
      <c r="B16" s="23" t="s">
        <v>14</v>
      </c>
      <c r="C16" s="42"/>
    </row>
    <row r="17" spans="1:3" s="13" customFormat="1" hidden="1" x14ac:dyDescent="0.25">
      <c r="A17" s="22"/>
      <c r="B17" s="23" t="s">
        <v>15</v>
      </c>
      <c r="C17" s="42"/>
    </row>
    <row r="18" spans="1:3" s="13" customFormat="1" hidden="1" x14ac:dyDescent="0.25">
      <c r="A18" s="22" t="s">
        <v>16</v>
      </c>
      <c r="B18" s="23" t="s">
        <v>17</v>
      </c>
      <c r="C18" s="42"/>
    </row>
    <row r="19" spans="1:3" s="13" customFormat="1" hidden="1" x14ac:dyDescent="0.25">
      <c r="A19" s="22"/>
      <c r="B19" s="23" t="s">
        <v>18</v>
      </c>
      <c r="C19" s="42"/>
    </row>
    <row r="20" spans="1:3" s="13" customFormat="1" hidden="1" x14ac:dyDescent="0.25">
      <c r="A20" s="22" t="s">
        <v>19</v>
      </c>
      <c r="B20" s="23" t="s">
        <v>20</v>
      </c>
      <c r="C20" s="42"/>
    </row>
    <row r="21" spans="1:3" s="13" customFormat="1" hidden="1" x14ac:dyDescent="0.25">
      <c r="A21" s="22"/>
      <c r="B21" s="23" t="s">
        <v>21</v>
      </c>
      <c r="C21" s="42"/>
    </row>
    <row r="22" spans="1:3" s="13" customFormat="1" hidden="1" x14ac:dyDescent="0.25">
      <c r="A22" s="22"/>
      <c r="B22" s="23" t="s">
        <v>22</v>
      </c>
      <c r="C22" s="42"/>
    </row>
    <row r="23" spans="1:3" s="13" customFormat="1" hidden="1" x14ac:dyDescent="0.25">
      <c r="A23" s="22" t="s">
        <v>23</v>
      </c>
      <c r="B23" s="23" t="s">
        <v>24</v>
      </c>
      <c r="C23" s="42"/>
    </row>
    <row r="24" spans="1:3" s="13" customFormat="1" hidden="1" x14ac:dyDescent="0.25">
      <c r="A24" s="22" t="s">
        <v>25</v>
      </c>
      <c r="B24" s="23" t="s">
        <v>26</v>
      </c>
      <c r="C24" s="42"/>
    </row>
    <row r="25" spans="1:3" s="13" customFormat="1" hidden="1" x14ac:dyDescent="0.25">
      <c r="A25" s="22" t="s">
        <v>27</v>
      </c>
      <c r="B25" s="23" t="s">
        <v>28</v>
      </c>
      <c r="C25" s="42"/>
    </row>
    <row r="26" spans="1:3" s="13" customFormat="1" hidden="1" x14ac:dyDescent="0.25">
      <c r="A26" s="22" t="s">
        <v>29</v>
      </c>
      <c r="B26" s="25" t="s">
        <v>30</v>
      </c>
      <c r="C26" s="42"/>
    </row>
    <row r="27" spans="1:3" s="13" customFormat="1" hidden="1" x14ac:dyDescent="0.25">
      <c r="A27" s="22"/>
      <c r="B27" s="25" t="s">
        <v>31</v>
      </c>
      <c r="C27" s="42"/>
    </row>
    <row r="28" spans="1:3" s="13" customFormat="1" hidden="1" x14ac:dyDescent="0.25">
      <c r="A28" s="22"/>
      <c r="B28" s="25" t="s">
        <v>33</v>
      </c>
      <c r="C28" s="42"/>
    </row>
    <row r="29" spans="1:3" s="13" customFormat="1" hidden="1" x14ac:dyDescent="0.25">
      <c r="A29" s="22"/>
      <c r="B29" s="25" t="s">
        <v>34</v>
      </c>
      <c r="C29" s="42"/>
    </row>
    <row r="30" spans="1:3" s="13" customFormat="1" hidden="1" x14ac:dyDescent="0.25">
      <c r="A30" s="22"/>
      <c r="B30" s="25" t="s">
        <v>35</v>
      </c>
      <c r="C30" s="42"/>
    </row>
    <row r="31" spans="1:3" s="13" customFormat="1" hidden="1" x14ac:dyDescent="0.25">
      <c r="A31" s="22" t="s">
        <v>32</v>
      </c>
      <c r="B31" s="25" t="s">
        <v>36</v>
      </c>
      <c r="C31" s="42"/>
    </row>
    <row r="32" spans="1:3" s="13" customFormat="1" hidden="1" x14ac:dyDescent="0.25">
      <c r="A32" s="22" t="s">
        <v>37</v>
      </c>
      <c r="B32" s="25" t="s">
        <v>38</v>
      </c>
      <c r="C32" s="42"/>
    </row>
    <row r="33" spans="1:3" s="13" customFormat="1" hidden="1" x14ac:dyDescent="0.25">
      <c r="A33" s="26"/>
      <c r="B33" s="27"/>
      <c r="C33" s="42"/>
    </row>
    <row r="34" spans="1:3" s="29" customFormat="1" x14ac:dyDescent="0.25">
      <c r="A34" s="46" t="s">
        <v>175</v>
      </c>
      <c r="B34" s="46"/>
      <c r="C34" s="43"/>
    </row>
    <row r="35" spans="1:3" s="29" customFormat="1" x14ac:dyDescent="0.25">
      <c r="A35" s="46" t="s">
        <v>173</v>
      </c>
      <c r="B35" s="46"/>
      <c r="C35" s="43"/>
    </row>
    <row r="36" spans="1:3" s="29" customFormat="1" x14ac:dyDescent="0.25">
      <c r="A36" s="46" t="s">
        <v>174</v>
      </c>
      <c r="B36" s="46"/>
      <c r="C36" s="43"/>
    </row>
    <row r="37" spans="1:3" s="29" customFormat="1" x14ac:dyDescent="0.25">
      <c r="A37" s="28"/>
      <c r="B37" s="28"/>
      <c r="C37" s="43"/>
    </row>
    <row r="38" spans="1:3" s="30" customFormat="1" x14ac:dyDescent="0.25">
      <c r="A38" s="2"/>
      <c r="B38" s="3" t="s">
        <v>176</v>
      </c>
      <c r="C38" s="1">
        <v>-115936.14701999971</v>
      </c>
    </row>
    <row r="39" spans="1:3" s="30" customFormat="1" x14ac:dyDescent="0.25">
      <c r="A39" s="4"/>
      <c r="B39" s="7" t="s">
        <v>181</v>
      </c>
      <c r="C39" s="5"/>
    </row>
    <row r="40" spans="1:3" s="30" customFormat="1" x14ac:dyDescent="0.25">
      <c r="A40" s="4" t="s">
        <v>39</v>
      </c>
      <c r="B40" s="6" t="s">
        <v>40</v>
      </c>
      <c r="C40" s="5">
        <v>46156.109999999993</v>
      </c>
    </row>
    <row r="41" spans="1:3" s="30" customFormat="1" x14ac:dyDescent="0.25">
      <c r="A41" s="4"/>
      <c r="B41" s="6" t="s">
        <v>41</v>
      </c>
      <c r="C41" s="5">
        <v>20908.339199999999</v>
      </c>
    </row>
    <row r="42" spans="1:3" s="30" customFormat="1" x14ac:dyDescent="0.25">
      <c r="A42" s="4" t="s">
        <v>42</v>
      </c>
      <c r="B42" s="6" t="s">
        <v>43</v>
      </c>
      <c r="C42" s="5">
        <v>36094.212000000007</v>
      </c>
    </row>
    <row r="43" spans="1:3" s="30" customFormat="1" x14ac:dyDescent="0.25">
      <c r="A43" s="4"/>
      <c r="B43" s="6" t="s">
        <v>44</v>
      </c>
      <c r="C43" s="5">
        <v>34971.686399999999</v>
      </c>
    </row>
    <row r="44" spans="1:3" s="30" customFormat="1" ht="31.5" x14ac:dyDescent="0.25">
      <c r="A44" s="4" t="s">
        <v>45</v>
      </c>
      <c r="B44" s="6" t="s">
        <v>46</v>
      </c>
      <c r="C44" s="5">
        <v>11557.735800000002</v>
      </c>
    </row>
    <row r="45" spans="1:3" s="30" customFormat="1" ht="21.75" customHeight="1" x14ac:dyDescent="0.25">
      <c r="A45" s="4" t="s">
        <v>182</v>
      </c>
      <c r="B45" s="6" t="s">
        <v>47</v>
      </c>
      <c r="C45" s="5">
        <v>137.63850000000002</v>
      </c>
    </row>
    <row r="46" spans="1:3" s="30" customFormat="1" x14ac:dyDescent="0.25">
      <c r="A46" s="4" t="s">
        <v>183</v>
      </c>
      <c r="B46" s="6" t="s">
        <v>48</v>
      </c>
      <c r="C46" s="5">
        <v>2163.84</v>
      </c>
    </row>
    <row r="47" spans="1:3" s="30" customFormat="1" x14ac:dyDescent="0.25">
      <c r="A47" s="4"/>
      <c r="B47" s="1" t="s">
        <v>49</v>
      </c>
      <c r="C47" s="7">
        <f>SUM(C40:C46)</f>
        <v>151989.5619</v>
      </c>
    </row>
    <row r="48" spans="1:3" s="30" customFormat="1" x14ac:dyDescent="0.25">
      <c r="A48" s="4"/>
      <c r="B48" s="41" t="s">
        <v>50</v>
      </c>
      <c r="C48" s="5"/>
    </row>
    <row r="49" spans="1:3" s="30" customFormat="1" x14ac:dyDescent="0.25">
      <c r="A49" s="4" t="s">
        <v>51</v>
      </c>
      <c r="B49" s="6" t="s">
        <v>52</v>
      </c>
      <c r="C49" s="5">
        <v>13154.4</v>
      </c>
    </row>
    <row r="50" spans="1:3" s="30" customFormat="1" x14ac:dyDescent="0.25">
      <c r="A50" s="4" t="s">
        <v>53</v>
      </c>
      <c r="B50" s="6" t="s">
        <v>54</v>
      </c>
      <c r="C50" s="5">
        <v>9426.5269999999982</v>
      </c>
    </row>
    <row r="51" spans="1:3" s="30" customFormat="1" x14ac:dyDescent="0.25">
      <c r="A51" s="4" t="s">
        <v>55</v>
      </c>
      <c r="B51" s="6" t="s">
        <v>56</v>
      </c>
      <c r="C51" s="5">
        <v>35704.468799999995</v>
      </c>
    </row>
    <row r="52" spans="1:3" s="30" customFormat="1" x14ac:dyDescent="0.25">
      <c r="A52" s="4" t="s">
        <v>57</v>
      </c>
      <c r="B52" s="6" t="s">
        <v>58</v>
      </c>
      <c r="C52" s="5">
        <v>0</v>
      </c>
    </row>
    <row r="53" spans="1:3" s="30" customFormat="1" x14ac:dyDescent="0.25">
      <c r="A53" s="4" t="s">
        <v>59</v>
      </c>
      <c r="B53" s="6" t="s">
        <v>60</v>
      </c>
      <c r="C53" s="5">
        <v>725.23</v>
      </c>
    </row>
    <row r="54" spans="1:3" s="30" customFormat="1" x14ac:dyDescent="0.25">
      <c r="A54" s="4" t="s">
        <v>61</v>
      </c>
      <c r="B54" s="6" t="s">
        <v>62</v>
      </c>
      <c r="C54" s="5">
        <v>1274.8799999999999</v>
      </c>
    </row>
    <row r="55" spans="1:3" s="30" customFormat="1" x14ac:dyDescent="0.25">
      <c r="A55" s="4"/>
      <c r="B55" s="1" t="s">
        <v>63</v>
      </c>
      <c r="C55" s="7">
        <f>SUM(C49:C54)</f>
        <v>60285.505799999992</v>
      </c>
    </row>
    <row r="56" spans="1:3" s="30" customFormat="1" x14ac:dyDescent="0.25">
      <c r="A56" s="4"/>
      <c r="B56" s="7" t="s">
        <v>184</v>
      </c>
      <c r="C56" s="5"/>
    </row>
    <row r="57" spans="1:3" s="30" customFormat="1" x14ac:dyDescent="0.25">
      <c r="A57" s="4" t="s">
        <v>76</v>
      </c>
      <c r="B57" s="6" t="s">
        <v>64</v>
      </c>
      <c r="C57" s="5">
        <v>10575.666000000001</v>
      </c>
    </row>
    <row r="58" spans="1:3" s="30" customFormat="1" x14ac:dyDescent="0.25">
      <c r="A58" s="4" t="s">
        <v>185</v>
      </c>
      <c r="B58" s="6" t="s">
        <v>65</v>
      </c>
      <c r="C58" s="5">
        <v>405.29500000000002</v>
      </c>
    </row>
    <row r="59" spans="1:3" s="30" customFormat="1" x14ac:dyDescent="0.25">
      <c r="A59" s="4" t="s">
        <v>186</v>
      </c>
      <c r="B59" s="6" t="s">
        <v>66</v>
      </c>
      <c r="C59" s="5">
        <v>38060.778000000006</v>
      </c>
    </row>
    <row r="60" spans="1:3" s="30" customFormat="1" x14ac:dyDescent="0.25">
      <c r="A60" s="4" t="s">
        <v>187</v>
      </c>
      <c r="B60" s="6" t="s">
        <v>67</v>
      </c>
      <c r="C60" s="5">
        <v>46143.79</v>
      </c>
    </row>
    <row r="61" spans="1:3" s="30" customFormat="1" x14ac:dyDescent="0.25">
      <c r="A61" s="4" t="s">
        <v>188</v>
      </c>
      <c r="B61" s="6" t="s">
        <v>68</v>
      </c>
      <c r="C61" s="5">
        <v>7820.8799999999992</v>
      </c>
    </row>
    <row r="62" spans="1:3" s="30" customFormat="1" x14ac:dyDescent="0.25">
      <c r="A62" s="4"/>
      <c r="B62" s="6" t="s">
        <v>69</v>
      </c>
      <c r="C62" s="5">
        <v>22279.647000000001</v>
      </c>
    </row>
    <row r="63" spans="1:3" s="30" customFormat="1" x14ac:dyDescent="0.25">
      <c r="A63" s="4"/>
      <c r="B63" s="6" t="s">
        <v>70</v>
      </c>
      <c r="C63" s="5">
        <v>37032.463999999993</v>
      </c>
    </row>
    <row r="64" spans="1:3" s="30" customFormat="1" ht="31.5" x14ac:dyDescent="0.25">
      <c r="A64" s="4" t="s">
        <v>189</v>
      </c>
      <c r="B64" s="6" t="s">
        <v>71</v>
      </c>
      <c r="C64" s="5">
        <v>8083.2000000000007</v>
      </c>
    </row>
    <row r="65" spans="1:3" s="30" customFormat="1" ht="31.5" x14ac:dyDescent="0.25">
      <c r="A65" s="4" t="s">
        <v>190</v>
      </c>
      <c r="B65" s="6" t="s">
        <v>72</v>
      </c>
      <c r="C65" s="5">
        <v>780.9079999999999</v>
      </c>
    </row>
    <row r="66" spans="1:3" s="30" customFormat="1" ht="31.5" x14ac:dyDescent="0.25">
      <c r="A66" s="4" t="s">
        <v>191</v>
      </c>
      <c r="B66" s="6" t="s">
        <v>73</v>
      </c>
      <c r="C66" s="5">
        <v>20459.439000000002</v>
      </c>
    </row>
    <row r="67" spans="1:3" s="30" customFormat="1" x14ac:dyDescent="0.25">
      <c r="A67" s="4" t="s">
        <v>192</v>
      </c>
      <c r="B67" s="6" t="s">
        <v>74</v>
      </c>
      <c r="C67" s="5">
        <v>35720.694000000003</v>
      </c>
    </row>
    <row r="68" spans="1:3" s="30" customFormat="1" x14ac:dyDescent="0.25">
      <c r="A68" s="4"/>
      <c r="B68" s="1" t="s">
        <v>75</v>
      </c>
      <c r="C68" s="7">
        <f>SUM(C57:C67)</f>
        <v>227362.76100000006</v>
      </c>
    </row>
    <row r="69" spans="1:3" s="30" customFormat="1" x14ac:dyDescent="0.25">
      <c r="A69" s="4"/>
      <c r="B69" s="7" t="s">
        <v>193</v>
      </c>
      <c r="C69" s="5"/>
    </row>
    <row r="70" spans="1:3" s="30" customFormat="1" ht="31.5" x14ac:dyDescent="0.25">
      <c r="A70" s="4" t="s">
        <v>84</v>
      </c>
      <c r="B70" s="6" t="s">
        <v>77</v>
      </c>
      <c r="C70" s="5"/>
    </row>
    <row r="71" spans="1:3" s="30" customFormat="1" ht="17.25" customHeight="1" x14ac:dyDescent="0.25">
      <c r="A71" s="4"/>
      <c r="B71" s="6" t="s">
        <v>78</v>
      </c>
      <c r="C71" s="5">
        <v>54015.12</v>
      </c>
    </row>
    <row r="72" spans="1:3" s="30" customFormat="1" ht="15.75" customHeight="1" x14ac:dyDescent="0.25">
      <c r="A72" s="4"/>
      <c r="B72" s="6" t="s">
        <v>79</v>
      </c>
      <c r="C72" s="5">
        <v>22794.3</v>
      </c>
    </row>
    <row r="73" spans="1:3" s="30" customFormat="1" ht="16.5" customHeight="1" x14ac:dyDescent="0.25">
      <c r="A73" s="4"/>
      <c r="B73" s="6" t="s">
        <v>80</v>
      </c>
      <c r="C73" s="5">
        <v>866.45</v>
      </c>
    </row>
    <row r="74" spans="1:3" s="30" customFormat="1" ht="14.25" customHeight="1" x14ac:dyDescent="0.25">
      <c r="A74" s="4"/>
      <c r="B74" s="6" t="s">
        <v>81</v>
      </c>
      <c r="C74" s="5">
        <v>12070.314999999999</v>
      </c>
    </row>
    <row r="75" spans="1:3" s="30" customFormat="1" ht="14.25" customHeight="1" x14ac:dyDescent="0.25">
      <c r="A75" s="4"/>
      <c r="B75" s="6" t="s">
        <v>82</v>
      </c>
      <c r="C75" s="5">
        <v>13865.04</v>
      </c>
    </row>
    <row r="76" spans="1:3" s="30" customFormat="1" x14ac:dyDescent="0.25">
      <c r="A76" s="4" t="s">
        <v>194</v>
      </c>
      <c r="B76" s="6" t="s">
        <v>83</v>
      </c>
      <c r="C76" s="5">
        <v>2579.6199999999994</v>
      </c>
    </row>
    <row r="77" spans="1:3" s="30" customFormat="1" x14ac:dyDescent="0.25">
      <c r="A77" s="4"/>
      <c r="B77" s="1" t="s">
        <v>91</v>
      </c>
      <c r="C77" s="7">
        <f>SUM(C71:C76)</f>
        <v>106190.845</v>
      </c>
    </row>
    <row r="78" spans="1:3" s="30" customFormat="1" x14ac:dyDescent="0.25">
      <c r="A78" s="4"/>
      <c r="B78" s="7" t="s">
        <v>195</v>
      </c>
      <c r="C78" s="5"/>
    </row>
    <row r="79" spans="1:3" s="30" customFormat="1" ht="31.5" x14ac:dyDescent="0.25">
      <c r="A79" s="4" t="s">
        <v>196</v>
      </c>
      <c r="B79" s="6" t="s">
        <v>85</v>
      </c>
      <c r="C79" s="5">
        <v>8268.0209999999988</v>
      </c>
    </row>
    <row r="80" spans="1:3" s="30" customFormat="1" ht="31.5" x14ac:dyDescent="0.25">
      <c r="A80" s="4" t="s">
        <v>197</v>
      </c>
      <c r="B80" s="6" t="s">
        <v>86</v>
      </c>
      <c r="C80" s="5">
        <v>33770.789999999994</v>
      </c>
    </row>
    <row r="81" spans="1:3" s="30" customFormat="1" ht="31.5" x14ac:dyDescent="0.25">
      <c r="A81" s="4" t="s">
        <v>198</v>
      </c>
      <c r="B81" s="6" t="s">
        <v>87</v>
      </c>
      <c r="C81" s="5">
        <v>25153.415999999997</v>
      </c>
    </row>
    <row r="82" spans="1:3" s="30" customFormat="1" x14ac:dyDescent="0.25">
      <c r="A82" s="4" t="s">
        <v>199</v>
      </c>
      <c r="B82" s="6" t="s">
        <v>88</v>
      </c>
      <c r="C82" s="5">
        <v>4899.57</v>
      </c>
    </row>
    <row r="83" spans="1:3" s="30" customFormat="1" x14ac:dyDescent="0.25">
      <c r="A83" s="4" t="s">
        <v>200</v>
      </c>
      <c r="B83" s="6" t="s">
        <v>89</v>
      </c>
      <c r="C83" s="5">
        <v>0</v>
      </c>
    </row>
    <row r="84" spans="1:3" s="30" customFormat="1" ht="31.5" x14ac:dyDescent="0.25">
      <c r="A84" s="4" t="s">
        <v>201</v>
      </c>
      <c r="B84" s="6" t="s">
        <v>90</v>
      </c>
      <c r="C84" s="5">
        <v>21853.970999999998</v>
      </c>
    </row>
    <row r="85" spans="1:3" s="30" customFormat="1" x14ac:dyDescent="0.25">
      <c r="A85" s="4"/>
      <c r="B85" s="1" t="s">
        <v>93</v>
      </c>
      <c r="C85" s="7">
        <f>SUM(C79:C84)</f>
        <v>93945.767999999982</v>
      </c>
    </row>
    <row r="86" spans="1:3" s="30" customFormat="1" ht="31.5" x14ac:dyDescent="0.25">
      <c r="A86" s="8"/>
      <c r="B86" s="1" t="s">
        <v>202</v>
      </c>
      <c r="C86" s="5">
        <v>47512.008000000002</v>
      </c>
    </row>
    <row r="87" spans="1:3" s="30" customFormat="1" x14ac:dyDescent="0.25">
      <c r="A87" s="4" t="s">
        <v>203</v>
      </c>
      <c r="B87" s="6" t="s">
        <v>92</v>
      </c>
      <c r="C87" s="5">
        <v>13275.413999999997</v>
      </c>
    </row>
    <row r="88" spans="1:3" s="30" customFormat="1" x14ac:dyDescent="0.25">
      <c r="A88" s="8"/>
      <c r="B88" s="1" t="s">
        <v>204</v>
      </c>
      <c r="C88" s="5">
        <f>SUM(C86:C87)</f>
        <v>60787.421999999999</v>
      </c>
    </row>
    <row r="89" spans="1:3" s="30" customFormat="1" x14ac:dyDescent="0.25">
      <c r="A89" s="8"/>
      <c r="B89" s="1" t="s">
        <v>205</v>
      </c>
      <c r="C89" s="5">
        <v>3329.5739999999996</v>
      </c>
    </row>
    <row r="90" spans="1:3" s="30" customFormat="1" x14ac:dyDescent="0.25">
      <c r="A90" s="8"/>
      <c r="B90" s="1" t="s">
        <v>206</v>
      </c>
      <c r="C90" s="5">
        <v>4262.3270000000002</v>
      </c>
    </row>
    <row r="91" spans="1:3" s="30" customFormat="1" x14ac:dyDescent="0.25">
      <c r="A91" s="8"/>
      <c r="B91" s="1" t="s">
        <v>207</v>
      </c>
      <c r="C91" s="5">
        <v>0</v>
      </c>
    </row>
    <row r="92" spans="1:3" s="30" customFormat="1" x14ac:dyDescent="0.25">
      <c r="A92" s="4" t="s">
        <v>208</v>
      </c>
      <c r="B92" s="6" t="s">
        <v>94</v>
      </c>
      <c r="C92" s="5">
        <v>4800.12</v>
      </c>
    </row>
    <row r="93" spans="1:3" s="30" customFormat="1" x14ac:dyDescent="0.25">
      <c r="A93" s="4" t="s">
        <v>209</v>
      </c>
      <c r="B93" s="6" t="s">
        <v>95</v>
      </c>
      <c r="C93" s="5">
        <v>3616.9800000000005</v>
      </c>
    </row>
    <row r="94" spans="1:3" s="30" customFormat="1" ht="31.5" x14ac:dyDescent="0.25">
      <c r="A94" s="4"/>
      <c r="B94" s="6" t="s">
        <v>96</v>
      </c>
      <c r="C94" s="5">
        <v>3521.579999999999</v>
      </c>
    </row>
    <row r="95" spans="1:3" s="30" customFormat="1" ht="31.5" x14ac:dyDescent="0.25">
      <c r="A95" s="4"/>
      <c r="B95" s="6" t="s">
        <v>97</v>
      </c>
      <c r="C95" s="5">
        <v>3521.579999999999</v>
      </c>
    </row>
    <row r="96" spans="1:3" s="30" customFormat="1" ht="31.5" x14ac:dyDescent="0.25">
      <c r="A96" s="4"/>
      <c r="B96" s="6" t="s">
        <v>98</v>
      </c>
      <c r="C96" s="5">
        <v>7043.159999999998</v>
      </c>
    </row>
    <row r="97" spans="1:3" s="30" customFormat="1" x14ac:dyDescent="0.25">
      <c r="A97" s="4" t="s">
        <v>140</v>
      </c>
      <c r="B97" s="6" t="s">
        <v>99</v>
      </c>
      <c r="C97" s="5">
        <v>15300</v>
      </c>
    </row>
    <row r="98" spans="1:3" s="30" customFormat="1" x14ac:dyDescent="0.25">
      <c r="A98" s="4"/>
      <c r="B98" s="1" t="s">
        <v>171</v>
      </c>
      <c r="C98" s="7">
        <f>SUM(C92:C97)</f>
        <v>37803.42</v>
      </c>
    </row>
    <row r="99" spans="1:3" s="31" customFormat="1" x14ac:dyDescent="0.25">
      <c r="A99" s="9"/>
      <c r="B99" s="1" t="s">
        <v>210</v>
      </c>
      <c r="C99" s="6"/>
    </row>
    <row r="100" spans="1:3" s="31" customFormat="1" x14ac:dyDescent="0.25">
      <c r="A100" s="9" t="s">
        <v>211</v>
      </c>
      <c r="B100" s="1" t="s">
        <v>100</v>
      </c>
      <c r="C100" s="6">
        <v>0</v>
      </c>
    </row>
    <row r="101" spans="1:3" s="31" customFormat="1" x14ac:dyDescent="0.25">
      <c r="A101" s="9"/>
      <c r="B101" s="10" t="s">
        <v>101</v>
      </c>
      <c r="C101" s="6">
        <v>402.16</v>
      </c>
    </row>
    <row r="102" spans="1:3" s="31" customFormat="1" x14ac:dyDescent="0.25">
      <c r="A102" s="9"/>
      <c r="B102" s="10" t="s">
        <v>102</v>
      </c>
      <c r="C102" s="6">
        <v>393.39</v>
      </c>
    </row>
    <row r="103" spans="1:3" s="31" customFormat="1" ht="31.5" x14ac:dyDescent="0.25">
      <c r="A103" s="9"/>
      <c r="B103" s="11" t="s">
        <v>103</v>
      </c>
      <c r="C103" s="6">
        <v>2316.92</v>
      </c>
    </row>
    <row r="104" spans="1:3" s="31" customFormat="1" x14ac:dyDescent="0.25">
      <c r="A104" s="9"/>
      <c r="B104" s="10" t="s">
        <v>104</v>
      </c>
      <c r="C104" s="6">
        <v>0</v>
      </c>
    </row>
    <row r="105" spans="1:3" s="31" customFormat="1" ht="31.5" x14ac:dyDescent="0.25">
      <c r="A105" s="9"/>
      <c r="B105" s="10" t="s">
        <v>105</v>
      </c>
      <c r="C105" s="6">
        <v>0</v>
      </c>
    </row>
    <row r="106" spans="1:3" s="31" customFormat="1" x14ac:dyDescent="0.25">
      <c r="A106" s="9"/>
      <c r="B106" s="10" t="s">
        <v>106</v>
      </c>
      <c r="C106" s="6">
        <v>393.39</v>
      </c>
    </row>
    <row r="107" spans="1:3" s="31" customFormat="1" x14ac:dyDescent="0.25">
      <c r="A107" s="9"/>
      <c r="B107" s="10" t="s">
        <v>107</v>
      </c>
      <c r="C107" s="6">
        <v>1713</v>
      </c>
    </row>
    <row r="108" spans="1:3" s="31" customFormat="1" x14ac:dyDescent="0.25">
      <c r="A108" s="9"/>
      <c r="B108" s="10" t="s">
        <v>108</v>
      </c>
      <c r="C108" s="6">
        <v>732.83</v>
      </c>
    </row>
    <row r="109" spans="1:3" s="31" customFormat="1" ht="31.5" x14ac:dyDescent="0.25">
      <c r="A109" s="9" t="s">
        <v>212</v>
      </c>
      <c r="B109" s="1" t="s">
        <v>109</v>
      </c>
      <c r="C109" s="6">
        <v>0</v>
      </c>
    </row>
    <row r="110" spans="1:3" s="31" customFormat="1" x14ac:dyDescent="0.25">
      <c r="A110" s="12"/>
      <c r="B110" s="10" t="s">
        <v>110</v>
      </c>
      <c r="C110" s="6">
        <v>111.78</v>
      </c>
    </row>
    <row r="111" spans="1:3" s="31" customFormat="1" x14ac:dyDescent="0.25">
      <c r="A111" s="12"/>
      <c r="B111" s="10" t="s">
        <v>111</v>
      </c>
      <c r="C111" s="6">
        <v>0</v>
      </c>
    </row>
    <row r="112" spans="1:3" s="31" customFormat="1" x14ac:dyDescent="0.25">
      <c r="A112" s="12"/>
      <c r="B112" s="10" t="s">
        <v>112</v>
      </c>
      <c r="C112" s="6">
        <v>2355.75</v>
      </c>
    </row>
    <row r="113" spans="1:3" s="31" customFormat="1" ht="31.5" x14ac:dyDescent="0.25">
      <c r="A113" s="12"/>
      <c r="B113" s="10" t="s">
        <v>113</v>
      </c>
      <c r="C113" s="6">
        <v>301.23</v>
      </c>
    </row>
    <row r="114" spans="1:3" s="31" customFormat="1" x14ac:dyDescent="0.25">
      <c r="A114" s="12"/>
      <c r="B114" s="11" t="s">
        <v>114</v>
      </c>
      <c r="C114" s="6">
        <v>0</v>
      </c>
    </row>
    <row r="115" spans="1:3" s="31" customFormat="1" x14ac:dyDescent="0.25">
      <c r="A115" s="12"/>
      <c r="B115" s="10" t="s">
        <v>115</v>
      </c>
      <c r="C115" s="6">
        <v>2811.52</v>
      </c>
    </row>
    <row r="116" spans="1:3" s="31" customFormat="1" x14ac:dyDescent="0.25">
      <c r="A116" s="12"/>
      <c r="B116" s="10" t="s">
        <v>116</v>
      </c>
      <c r="C116" s="6">
        <v>1080.81</v>
      </c>
    </row>
    <row r="117" spans="1:3" s="31" customFormat="1" x14ac:dyDescent="0.25">
      <c r="A117" s="12"/>
      <c r="B117" s="10" t="s">
        <v>117</v>
      </c>
      <c r="C117" s="6">
        <v>1806.0749999999998</v>
      </c>
    </row>
    <row r="118" spans="1:3" s="31" customFormat="1" ht="31.5" x14ac:dyDescent="0.25">
      <c r="A118" s="12"/>
      <c r="B118" s="11" t="s">
        <v>118</v>
      </c>
      <c r="C118" s="6">
        <v>0</v>
      </c>
    </row>
    <row r="119" spans="1:3" s="31" customFormat="1" x14ac:dyDescent="0.25">
      <c r="A119" s="12"/>
      <c r="B119" s="10" t="s">
        <v>119</v>
      </c>
      <c r="C119" s="6">
        <v>677.52</v>
      </c>
    </row>
    <row r="120" spans="1:3" s="31" customFormat="1" x14ac:dyDescent="0.25">
      <c r="A120" s="12"/>
      <c r="B120" s="10" t="s">
        <v>120</v>
      </c>
      <c r="C120" s="6">
        <v>216.89</v>
      </c>
    </row>
    <row r="121" spans="1:3" s="31" customFormat="1" x14ac:dyDescent="0.25">
      <c r="A121" s="12"/>
      <c r="B121" s="10" t="s">
        <v>121</v>
      </c>
      <c r="C121" s="6">
        <v>219.15</v>
      </c>
    </row>
    <row r="122" spans="1:3" s="31" customFormat="1" x14ac:dyDescent="0.25">
      <c r="A122" s="12"/>
      <c r="B122" s="10" t="s">
        <v>122</v>
      </c>
      <c r="C122" s="6">
        <v>76.95</v>
      </c>
    </row>
    <row r="123" spans="1:3" s="31" customFormat="1" x14ac:dyDescent="0.25">
      <c r="A123" s="12"/>
      <c r="B123" s="10" t="s">
        <v>123</v>
      </c>
      <c r="C123" s="6">
        <v>77.14</v>
      </c>
    </row>
    <row r="124" spans="1:3" s="31" customFormat="1" x14ac:dyDescent="0.25">
      <c r="A124" s="12"/>
      <c r="B124" s="10" t="s">
        <v>124</v>
      </c>
      <c r="C124" s="6">
        <v>76.45</v>
      </c>
    </row>
    <row r="125" spans="1:3" s="31" customFormat="1" x14ac:dyDescent="0.25">
      <c r="A125" s="12"/>
      <c r="B125" s="10" t="s">
        <v>125</v>
      </c>
      <c r="C125" s="6">
        <v>175.72000000000003</v>
      </c>
    </row>
    <row r="126" spans="1:3" s="31" customFormat="1" x14ac:dyDescent="0.25">
      <c r="A126" s="12"/>
      <c r="B126" s="10" t="s">
        <v>126</v>
      </c>
      <c r="C126" s="6">
        <v>2032.56</v>
      </c>
    </row>
    <row r="127" spans="1:3" s="31" customFormat="1" x14ac:dyDescent="0.25">
      <c r="A127" s="12"/>
      <c r="B127" s="10" t="s">
        <v>127</v>
      </c>
      <c r="C127" s="6">
        <v>128.81</v>
      </c>
    </row>
    <row r="128" spans="1:3" s="31" customFormat="1" x14ac:dyDescent="0.25">
      <c r="A128" s="9"/>
      <c r="B128" s="10" t="s">
        <v>128</v>
      </c>
      <c r="C128" s="6">
        <v>996.96</v>
      </c>
    </row>
    <row r="129" spans="1:3" s="31" customFormat="1" x14ac:dyDescent="0.25">
      <c r="A129" s="9"/>
      <c r="B129" s="10" t="s">
        <v>129</v>
      </c>
      <c r="C129" s="6">
        <v>43.930000000000007</v>
      </c>
    </row>
    <row r="130" spans="1:3" s="31" customFormat="1" x14ac:dyDescent="0.25">
      <c r="A130" s="9"/>
      <c r="B130" s="10" t="s">
        <v>130</v>
      </c>
      <c r="C130" s="6">
        <v>996.96</v>
      </c>
    </row>
    <row r="131" spans="1:3" s="31" customFormat="1" x14ac:dyDescent="0.25">
      <c r="A131" s="9"/>
      <c r="B131" s="10" t="s">
        <v>131</v>
      </c>
      <c r="C131" s="6">
        <v>43.930000000000007</v>
      </c>
    </row>
    <row r="132" spans="1:3" s="31" customFormat="1" x14ac:dyDescent="0.25">
      <c r="A132" s="9"/>
      <c r="B132" s="10" t="s">
        <v>132</v>
      </c>
      <c r="C132" s="6">
        <v>0</v>
      </c>
    </row>
    <row r="133" spans="1:3" s="31" customFormat="1" x14ac:dyDescent="0.25">
      <c r="A133" s="9"/>
      <c r="B133" s="10" t="s">
        <v>133</v>
      </c>
      <c r="C133" s="6">
        <v>0</v>
      </c>
    </row>
    <row r="134" spans="1:3" s="31" customFormat="1" x14ac:dyDescent="0.25">
      <c r="A134" s="9"/>
      <c r="B134" s="10" t="s">
        <v>134</v>
      </c>
      <c r="C134" s="6">
        <v>1993.92</v>
      </c>
    </row>
    <row r="135" spans="1:3" s="31" customFormat="1" x14ac:dyDescent="0.25">
      <c r="A135" s="9"/>
      <c r="B135" s="10" t="s">
        <v>135</v>
      </c>
      <c r="C135" s="6">
        <v>87.860000000000014</v>
      </c>
    </row>
    <row r="136" spans="1:3" s="31" customFormat="1" x14ac:dyDescent="0.25">
      <c r="A136" s="9"/>
      <c r="B136" s="6" t="s">
        <v>136</v>
      </c>
      <c r="C136" s="6">
        <v>699.1</v>
      </c>
    </row>
    <row r="137" spans="1:3" s="31" customFormat="1" x14ac:dyDescent="0.25">
      <c r="A137" s="9"/>
      <c r="B137" s="6" t="s">
        <v>137</v>
      </c>
      <c r="C137" s="6">
        <v>699.11</v>
      </c>
    </row>
    <row r="138" spans="1:3" s="31" customFormat="1" x14ac:dyDescent="0.25">
      <c r="A138" s="9"/>
      <c r="B138" s="6" t="s">
        <v>138</v>
      </c>
      <c r="C138" s="6">
        <v>212.13</v>
      </c>
    </row>
    <row r="139" spans="1:3" s="31" customFormat="1" x14ac:dyDescent="0.25">
      <c r="A139" s="9"/>
      <c r="B139" s="1" t="s">
        <v>139</v>
      </c>
      <c r="C139" s="6">
        <v>1398.22</v>
      </c>
    </row>
    <row r="140" spans="1:3" s="31" customFormat="1" ht="31.5" x14ac:dyDescent="0.25">
      <c r="A140" s="9" t="s">
        <v>213</v>
      </c>
      <c r="B140" s="1" t="s">
        <v>141</v>
      </c>
      <c r="C140" s="6">
        <v>0</v>
      </c>
    </row>
    <row r="141" spans="1:3" s="31" customFormat="1" x14ac:dyDescent="0.25">
      <c r="A141" s="9"/>
      <c r="B141" s="10" t="s">
        <v>142</v>
      </c>
      <c r="C141" s="6">
        <v>419.99</v>
      </c>
    </row>
    <row r="142" spans="1:3" s="31" customFormat="1" x14ac:dyDescent="0.25">
      <c r="A142" s="9"/>
      <c r="B142" s="10" t="s">
        <v>143</v>
      </c>
      <c r="C142" s="6">
        <v>154</v>
      </c>
    </row>
    <row r="143" spans="1:3" s="31" customFormat="1" x14ac:dyDescent="0.25">
      <c r="A143" s="9"/>
      <c r="B143" s="10" t="s">
        <v>144</v>
      </c>
      <c r="C143" s="6">
        <v>1103.6399999999999</v>
      </c>
    </row>
    <row r="144" spans="1:3" s="31" customFormat="1" x14ac:dyDescent="0.25">
      <c r="A144" s="9"/>
      <c r="B144" s="10" t="s">
        <v>145</v>
      </c>
      <c r="C144" s="6">
        <v>2423.46</v>
      </c>
    </row>
    <row r="145" spans="1:3" s="31" customFormat="1" x14ac:dyDescent="0.25">
      <c r="A145" s="12"/>
      <c r="B145" s="10" t="s">
        <v>146</v>
      </c>
      <c r="C145" s="6">
        <v>0</v>
      </c>
    </row>
    <row r="146" spans="1:3" s="31" customFormat="1" x14ac:dyDescent="0.25">
      <c r="A146" s="12"/>
      <c r="B146" s="11" t="s">
        <v>147</v>
      </c>
      <c r="C146" s="6">
        <v>856.42899999999997</v>
      </c>
    </row>
    <row r="147" spans="1:3" s="31" customFormat="1" ht="23.25" customHeight="1" x14ac:dyDescent="0.25">
      <c r="A147" s="12"/>
      <c r="B147" s="10" t="s">
        <v>148</v>
      </c>
      <c r="C147" s="6">
        <v>0</v>
      </c>
    </row>
    <row r="148" spans="1:3" s="31" customFormat="1" x14ac:dyDescent="0.25">
      <c r="A148" s="12"/>
      <c r="B148" s="10" t="s">
        <v>149</v>
      </c>
      <c r="C148" s="6">
        <v>0</v>
      </c>
    </row>
    <row r="149" spans="1:3" s="31" customFormat="1" x14ac:dyDescent="0.25">
      <c r="A149" s="12"/>
      <c r="B149" s="10" t="s">
        <v>150</v>
      </c>
      <c r="C149" s="6">
        <v>0</v>
      </c>
    </row>
    <row r="150" spans="1:3" s="31" customFormat="1" ht="31.5" x14ac:dyDescent="0.25">
      <c r="A150" s="12"/>
      <c r="B150" s="10" t="s">
        <v>151</v>
      </c>
      <c r="C150" s="6">
        <v>286.95000000000005</v>
      </c>
    </row>
    <row r="151" spans="1:3" s="31" customFormat="1" x14ac:dyDescent="0.25">
      <c r="A151" s="12"/>
      <c r="B151" s="10" t="s">
        <v>152</v>
      </c>
      <c r="C151" s="6">
        <v>247.79999999999998</v>
      </c>
    </row>
    <row r="152" spans="1:3" s="31" customFormat="1" x14ac:dyDescent="0.25">
      <c r="A152" s="12"/>
      <c r="B152" s="10" t="s">
        <v>153</v>
      </c>
      <c r="C152" s="6">
        <v>902.90000000000009</v>
      </c>
    </row>
    <row r="153" spans="1:3" s="31" customFormat="1" x14ac:dyDescent="0.25">
      <c r="A153" s="12"/>
      <c r="B153" s="10" t="s">
        <v>154</v>
      </c>
      <c r="C153" s="6">
        <v>0</v>
      </c>
    </row>
    <row r="154" spans="1:3" s="31" customFormat="1" x14ac:dyDescent="0.25">
      <c r="A154" s="12"/>
      <c r="B154" s="10" t="s">
        <v>155</v>
      </c>
      <c r="C154" s="6">
        <v>247.79999999999998</v>
      </c>
    </row>
    <row r="155" spans="1:3" s="31" customFormat="1" x14ac:dyDescent="0.25">
      <c r="A155" s="12"/>
      <c r="B155" s="10" t="s">
        <v>156</v>
      </c>
      <c r="C155" s="6">
        <v>3223.45</v>
      </c>
    </row>
    <row r="156" spans="1:3" s="31" customFormat="1" x14ac:dyDescent="0.25">
      <c r="A156" s="12"/>
      <c r="B156" s="10" t="s">
        <v>157</v>
      </c>
      <c r="C156" s="6">
        <v>1141.92</v>
      </c>
    </row>
    <row r="157" spans="1:3" s="31" customFormat="1" x14ac:dyDescent="0.25">
      <c r="A157" s="12"/>
      <c r="B157" s="6" t="s">
        <v>158</v>
      </c>
      <c r="C157" s="6">
        <v>4739.22</v>
      </c>
    </row>
    <row r="158" spans="1:3" s="31" customFormat="1" x14ac:dyDescent="0.25">
      <c r="A158" s="12"/>
      <c r="B158" s="6" t="s">
        <v>159</v>
      </c>
      <c r="C158" s="6">
        <v>616.9</v>
      </c>
    </row>
    <row r="159" spans="1:3" s="31" customFormat="1" x14ac:dyDescent="0.25">
      <c r="A159" s="12"/>
      <c r="B159" s="6" t="s">
        <v>160</v>
      </c>
      <c r="C159" s="6">
        <v>284.82</v>
      </c>
    </row>
    <row r="160" spans="1:3" s="31" customFormat="1" x14ac:dyDescent="0.25">
      <c r="A160" s="12"/>
      <c r="B160" s="6" t="s">
        <v>161</v>
      </c>
      <c r="C160" s="6">
        <v>574.39</v>
      </c>
    </row>
    <row r="161" spans="1:6" s="31" customFormat="1" x14ac:dyDescent="0.25">
      <c r="A161" s="12"/>
      <c r="B161" s="10" t="s">
        <v>162</v>
      </c>
      <c r="C161" s="6">
        <v>460.66</v>
      </c>
    </row>
    <row r="162" spans="1:6" s="31" customFormat="1" x14ac:dyDescent="0.25">
      <c r="A162" s="12"/>
      <c r="B162" s="6" t="s">
        <v>163</v>
      </c>
      <c r="C162" s="6">
        <v>2951.9733333333334</v>
      </c>
    </row>
    <row r="163" spans="1:6" s="31" customFormat="1" ht="31.5" x14ac:dyDescent="0.25">
      <c r="A163" s="12"/>
      <c r="B163" s="10" t="s">
        <v>164</v>
      </c>
      <c r="C163" s="6">
        <v>4485.5</v>
      </c>
    </row>
    <row r="164" spans="1:6" s="31" customFormat="1" x14ac:dyDescent="0.25">
      <c r="A164" s="12"/>
      <c r="B164" s="10" t="s">
        <v>165</v>
      </c>
      <c r="C164" s="6">
        <v>991.19999999999993</v>
      </c>
    </row>
    <row r="165" spans="1:6" s="31" customFormat="1" x14ac:dyDescent="0.25">
      <c r="A165" s="12"/>
      <c r="B165" s="10" t="s">
        <v>166</v>
      </c>
      <c r="C165" s="6">
        <v>0</v>
      </c>
    </row>
    <row r="166" spans="1:6" s="31" customFormat="1" x14ac:dyDescent="0.25">
      <c r="A166" s="12"/>
      <c r="B166" s="10" t="s">
        <v>167</v>
      </c>
      <c r="C166" s="6">
        <v>563.49</v>
      </c>
    </row>
    <row r="167" spans="1:6" s="31" customFormat="1" x14ac:dyDescent="0.25">
      <c r="A167" s="12"/>
      <c r="B167" s="6" t="s">
        <v>168</v>
      </c>
      <c r="C167" s="6">
        <v>160.155</v>
      </c>
    </row>
    <row r="168" spans="1:6" s="31" customFormat="1" x14ac:dyDescent="0.25">
      <c r="A168" s="12"/>
      <c r="B168" s="10" t="s">
        <v>169</v>
      </c>
      <c r="C168" s="6">
        <v>430.899</v>
      </c>
    </row>
    <row r="169" spans="1:6" s="31" customFormat="1" x14ac:dyDescent="0.25">
      <c r="A169" s="9"/>
      <c r="B169" s="6" t="s">
        <v>170</v>
      </c>
      <c r="C169" s="6">
        <v>902.90000000000009</v>
      </c>
    </row>
    <row r="170" spans="1:6" s="31" customFormat="1" x14ac:dyDescent="0.25">
      <c r="A170" s="12"/>
      <c r="B170" s="10" t="s">
        <v>165</v>
      </c>
      <c r="C170" s="6">
        <v>0</v>
      </c>
    </row>
    <row r="171" spans="1:6" s="31" customFormat="1" x14ac:dyDescent="0.25">
      <c r="A171" s="2"/>
      <c r="B171" s="1" t="s">
        <v>171</v>
      </c>
      <c r="C171" s="1">
        <f>SUM(C101:C170)</f>
        <v>53442.611333333334</v>
      </c>
    </row>
    <row r="172" spans="1:6" s="31" customFormat="1" x14ac:dyDescent="0.25">
      <c r="A172" s="9"/>
      <c r="B172" s="1" t="s">
        <v>214</v>
      </c>
      <c r="C172" s="1">
        <v>180033.24599999998</v>
      </c>
    </row>
    <row r="173" spans="1:6" s="31" customFormat="1" x14ac:dyDescent="0.25">
      <c r="A173" s="9"/>
      <c r="B173" s="1" t="s">
        <v>172</v>
      </c>
      <c r="C173" s="1">
        <f>C47+C55+C68+C77+C85+C88+C89+C90+C98+C171+C172</f>
        <v>979433.04203333356</v>
      </c>
    </row>
    <row r="174" spans="1:6" s="30" customFormat="1" x14ac:dyDescent="0.25">
      <c r="A174" s="32"/>
      <c r="B174" s="33" t="s">
        <v>177</v>
      </c>
      <c r="C174" s="34">
        <v>987039.36</v>
      </c>
      <c r="D174" s="35"/>
      <c r="E174" s="36"/>
      <c r="F174" s="36"/>
    </row>
    <row r="175" spans="1:6" s="37" customFormat="1" x14ac:dyDescent="0.25">
      <c r="A175" s="32"/>
      <c r="B175" s="33" t="s">
        <v>178</v>
      </c>
      <c r="C175" s="34">
        <v>956459.85</v>
      </c>
      <c r="D175" s="35"/>
      <c r="E175" s="35"/>
      <c r="F175" s="35"/>
    </row>
    <row r="176" spans="1:6" s="37" customFormat="1" x14ac:dyDescent="0.25">
      <c r="A176" s="32"/>
      <c r="B176" s="33" t="s">
        <v>180</v>
      </c>
      <c r="C176" s="38">
        <f>C175-C173</f>
        <v>-22973.192033333587</v>
      </c>
      <c r="D176" s="36"/>
      <c r="E176" s="36"/>
      <c r="F176" s="36"/>
    </row>
    <row r="177" spans="1:6" s="37" customFormat="1" x14ac:dyDescent="0.25">
      <c r="A177" s="32"/>
      <c r="B177" s="33" t="s">
        <v>179</v>
      </c>
      <c r="C177" s="38">
        <f>C38+C176</f>
        <v>-138909.3390533333</v>
      </c>
      <c r="D177" s="36"/>
      <c r="E177" s="36"/>
      <c r="F177" s="36"/>
    </row>
    <row r="178" spans="1:6" x14ac:dyDescent="0.25">
      <c r="C178" s="44"/>
    </row>
    <row r="179" spans="1:6" x14ac:dyDescent="0.25">
      <c r="C179" s="44"/>
    </row>
    <row r="180" spans="1:6" x14ac:dyDescent="0.25">
      <c r="C180" s="44"/>
    </row>
    <row r="181" spans="1:6" x14ac:dyDescent="0.25">
      <c r="C181" s="44"/>
    </row>
    <row r="182" spans="1:6" x14ac:dyDescent="0.25">
      <c r="C182" s="44"/>
    </row>
    <row r="183" spans="1:6" x14ac:dyDescent="0.25">
      <c r="C183" s="44"/>
    </row>
    <row r="184" spans="1:6" x14ac:dyDescent="0.25">
      <c r="C184" s="44"/>
    </row>
  </sheetData>
  <mergeCells count="6">
    <mergeCell ref="A36:B36"/>
    <mergeCell ref="A1:B1"/>
    <mergeCell ref="A2:B2"/>
    <mergeCell ref="A3:B3"/>
    <mergeCell ref="A34:B34"/>
    <mergeCell ref="A35:B35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BAE</cp:lastModifiedBy>
  <dcterms:created xsi:type="dcterms:W3CDTF">2023-02-01T07:16:43Z</dcterms:created>
  <dcterms:modified xsi:type="dcterms:W3CDTF">2023-02-27T06:30:42Z</dcterms:modified>
</cp:coreProperties>
</file>