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26" i="1"/>
  <c r="C127"/>
  <c r="C120"/>
  <c r="C69"/>
  <c r="C60"/>
  <c r="C57"/>
  <c r="C50"/>
  <c r="C41"/>
  <c r="C29"/>
  <c r="C21"/>
  <c r="C122"/>
</calcChain>
</file>

<file path=xl/sharedStrings.xml><?xml version="1.0" encoding="utf-8"?>
<sst xmlns="http://schemas.openxmlformats.org/spreadsheetml/2006/main" count="204" uniqueCount="201">
  <si>
    <t xml:space="preserve">Затраты на управление, содержание и текущий ремонт общедомового оборудования </t>
  </si>
  <si>
    <t>многоквартирного жилого дома</t>
  </si>
  <si>
    <t>Парковая, 14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</si>
  <si>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</si>
  <si>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</si>
  <si>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</si>
  <si>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 xml:space="preserve">Влажное подметание пожарной лестницы </t>
  </si>
  <si>
    <t>Влажное подметание  общих балконов (май-сентябрь)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</si>
  <si>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</si>
  <si>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</si>
  <si>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</si>
  <si>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</si>
  <si>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оконных  решеток, отопит.приборов, чердачных лестниц, шкафов для эл. счетчиков, почтовых ящиков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</si>
  <si>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</si>
  <si>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</si>
  <si>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</si>
  <si>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</si>
  <si>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</si>
  <si>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</si>
  <si>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</si>
  <si>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</si>
  <si>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</si>
  <si>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</si>
  <si>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</si>
  <si>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</si>
  <si>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</si>
  <si>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</si>
  <si>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</si>
  <si>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 (клапанов)</t>
  </si>
  <si>
    <t xml:space="preserve">            ИТОГО по п. 2 :</t>
  </si>
  <si>
    <t>Подметание придомовой территории в летний период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</si>
  <si>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</si>
  <si>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</si>
  <si>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Очистка урн</t>
  </si>
  <si>
    <t>Подметание снега выше  2-х см</t>
  </si>
  <si>
    <t>Подметание снега до 2-х см</t>
  </si>
  <si>
    <t xml:space="preserve">Сдвижка и подметание территории в зимний период (механизированная уборка) </t>
  </si>
  <si>
    <t>Посыпка пешеходных дорожек и проездов противогололедными материалами шириной 0,5м</t>
  </si>
  <si>
    <t>Очистка пешеходных дорожек, отмостки, крылец, площадок у подъезда, конт площадок  и проездов вдоль бордюров шириной 0,5 м от наледи и льда</t>
  </si>
  <si>
    <t>Кошение газонов</t>
  </si>
  <si>
    <t xml:space="preserve">            ИТОГО по п. 3 :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</si>
  <si>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</si>
  <si>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</si>
  <si>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</si>
  <si>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</si>
  <si>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</si>
  <si>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</si>
  <si>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</si>
  <si>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Замена ламп освещения подъездов, подвалов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</si>
  <si>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</si>
  <si>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</si>
  <si>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Проведение технических осмотров и устранение незначительных неисправностей  систем центр.отопления</t>
  </si>
  <si>
    <t>Проведение технических осмотров, ремонтов и устранение незначительных неисправностей в системах водоснабжения, канализации</t>
  </si>
  <si>
    <t>Ершение канализационного лежака (прочистка)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</si>
  <si>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</si>
  <si>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</si>
  <si>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</si>
  <si>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Диспетчерское обслуживание</t>
  </si>
  <si>
    <t xml:space="preserve">            ИТОГО по п. 5 :</t>
  </si>
  <si>
    <t>6.</t>
  </si>
  <si>
    <t>7.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</si>
  <si>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</si>
  <si>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</si>
  <si>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</si>
  <si>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</si>
  <si>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</si>
  <si>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</si>
  <si>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>Поверка общедомовых приборов учета воды</t>
  </si>
  <si>
    <t>Текущий ремонт электрооборудования (непредвиденные работы</t>
  </si>
  <si>
    <t>монтаж розетки для подключения блока домофона</t>
  </si>
  <si>
    <t>монтаж кабеля АВВГ 2*2,5</t>
  </si>
  <si>
    <t>установка домофонного оборудования на входной двери</t>
  </si>
  <si>
    <t>установка домофонного оборудования на пожарной двери</t>
  </si>
  <si>
    <t>очистка корпуса ВРУ, ЩУРС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</si>
  <si>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</si>
  <si>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замена пакетного выключателя  ПВ 2*40 (кв.№10)</t>
  </si>
  <si>
    <t>замена светильника в МОП Луч-220</t>
  </si>
  <si>
    <t>Текущий ремонт систем водоснабжения и водоотведения (непредвиденные работы</t>
  </si>
  <si>
    <t>замена вводного вентиля Ду 15мм ХВС (кв.№8)</t>
  </si>
  <si>
    <t>герметизация примыканий силиконовым герметиком (кв.№8)</t>
  </si>
  <si>
    <t>отогрев ливневой канализации на козырьке над входом в подъезд</t>
  </si>
  <si>
    <t>установка хомута на магистрали ХВС</t>
  </si>
  <si>
    <t>установка  хомута на стояке ХВС (кв.№19)</t>
  </si>
  <si>
    <t>устранение свища на стояке ХВС (кв.№43)</t>
  </si>
  <si>
    <t>смена канализационного перехода на чугун Ду 110*124+манжета</t>
  </si>
  <si>
    <t>смена переходной манжеты 110*123</t>
  </si>
  <si>
    <t>смена участка канализационной трубы</t>
  </si>
  <si>
    <t>установка компенсационного патрубка Ду 110 мм</t>
  </si>
  <si>
    <t>уплотнение соединений силиколновым герметиком</t>
  </si>
  <si>
    <t>Текущий ремонт систем конструкт.элементов) (непредвиденные работы</t>
  </si>
  <si>
    <t>укрепление уголка на откосе в тамбуре саморезами</t>
  </si>
  <si>
    <t>осмотр чердака на наличие течей</t>
  </si>
  <si>
    <t>очистка козырьков над входом в подъезд, спуском в подвал и незадымляемой лестницей</t>
  </si>
  <si>
    <t>очистка козырька над входом в подъезд</t>
  </si>
  <si>
    <t>замена уголка ПВХ 50*50*2,7 на откосе входной двери</t>
  </si>
  <si>
    <t xml:space="preserve">ремонт контейнерной тележки (укрепление кронштейна колеса сваркой) </t>
  </si>
  <si>
    <t>изготовление, доставка, установка новой  скамейки</t>
  </si>
  <si>
    <t>укрепление сваркой  металлического настила на контейнерной площадке (2 подъезд) арматурой А14 А500С-4мп</t>
  </si>
  <si>
    <t>ремонт дверного полотна контейнерной (сварка)</t>
  </si>
  <si>
    <t>ремонт центрального входа</t>
  </si>
  <si>
    <t xml:space="preserve">ремонт кровли козырька над входом в подъезд частично </t>
  </si>
  <si>
    <t>ремонт кровли козырька над входом в подъезд  пропекание</t>
  </si>
  <si>
    <t>обрезка кроны деревьев</t>
  </si>
  <si>
    <t xml:space="preserve">ремонт контейнерной тележки </t>
  </si>
  <si>
    <t>ремонт кровли козырька над входом в подъезд БИПОЛЬ ЭКП</t>
  </si>
  <si>
    <t>пропекание старого кровельного ковра</t>
  </si>
  <si>
    <t>замена дверных навесов  на дверях незадымляемой лестницы</t>
  </si>
  <si>
    <t>ремонт клапана мусоропровода (3 этаж) сварка</t>
  </si>
  <si>
    <t>изготовление и установка информационной доски 0,35*0,45м(крыльцо облицовака оцинкованным железом</t>
  </si>
  <si>
    <t>вскрытие и заделка штрабы для замены канализационного стояка Ду 100мм (кв.№55)S=1,2м2 с заменой обналички - 2мп</t>
  </si>
  <si>
    <t>замена металлических дверей с порошковой окраской (центральный вход, пожарная лестница)</t>
  </si>
  <si>
    <t>замена домофонного оборудования на металлические двери (центральный вход, пожарная лестница)</t>
  </si>
  <si>
    <t xml:space="preserve">установка доски объявлений </t>
  </si>
  <si>
    <t>демонтаж, ремонт и монтаж доводчика б/у</t>
  </si>
  <si>
    <t>ремонт оконной рамы</t>
  </si>
  <si>
    <t>укрепление дверного полотна</t>
  </si>
  <si>
    <t xml:space="preserve">            ИТОГО по п. 9 :</t>
  </si>
  <si>
    <t xml:space="preserve">   Сумма затрат по дому   :</t>
  </si>
  <si>
    <t>многоквартирного жилого дома по  ул. Парковая, 10</t>
  </si>
  <si>
    <t>№ п/п</t>
  </si>
  <si>
    <t>Наименование работ, услуг</t>
  </si>
  <si>
    <t>1.</t>
  </si>
  <si>
    <t>Содержание мест общего пользования (уборка лестничных клеток)</t>
  </si>
  <si>
    <t>2.</t>
  </si>
  <si>
    <t>Содержание мусоропроводов</t>
  </si>
  <si>
    <t>3.</t>
  </si>
  <si>
    <t>Сбор, вывоз и захоронение ТБО</t>
  </si>
  <si>
    <t>4.</t>
  </si>
  <si>
    <t>Содержание лифтов</t>
  </si>
  <si>
    <t>Очистка, кровель, чердаков, подвалов от мусова</t>
  </si>
  <si>
    <t>Удаление  с крыш снега и наледи (сбивание сосулей)</t>
  </si>
  <si>
    <t>Содержание придомовых территорий</t>
  </si>
  <si>
    <t>8.</t>
  </si>
  <si>
    <t>Подготовка дома к сезонной эксплуатации (регулировка, промывка, опрессовка, консервация, расконсервация систем ЦО, замена разбитых стекол, ремонт продухов и пр.)</t>
  </si>
  <si>
    <t>9.</t>
  </si>
  <si>
    <t>Техосмотр и устранение мелких неисправностей: систем ЦО, водоснабжения и канализации, электрооборудования)</t>
  </si>
  <si>
    <t>10.</t>
  </si>
  <si>
    <t>Содержание диспетчерской службы</t>
  </si>
  <si>
    <t>11.</t>
  </si>
  <si>
    <t>Аварийное обслуживание</t>
  </si>
  <si>
    <t>12.</t>
  </si>
  <si>
    <t>Дератизация и дезинсекция подвалов</t>
  </si>
  <si>
    <t>13.</t>
  </si>
  <si>
    <t>Обслуживание общедомовых приборов учета тепла и воды</t>
  </si>
  <si>
    <t>14.</t>
  </si>
  <si>
    <t>15.</t>
  </si>
  <si>
    <t>Непредвиденные ремонтные работы</t>
  </si>
  <si>
    <t>Управленческие расходы</t>
  </si>
  <si>
    <t>Итого затрат:</t>
  </si>
  <si>
    <t>Общая площадь дома</t>
  </si>
  <si>
    <t>Экономически-обоснованный тариф на 1 м2 общей площади в месяц</t>
  </si>
  <si>
    <t>Тариф на 1 м2 общей площади в месяц по решению ОС (протокол от 07.07.2014)</t>
  </si>
  <si>
    <t>по управлению и обслуживанию</t>
  </si>
  <si>
    <t>МКД по ул.Парковая 14</t>
  </si>
  <si>
    <t xml:space="preserve">Отчет за 2022 г. </t>
  </si>
  <si>
    <t>Результат на 01.01.2022 г. ("+" экономия, "-" перерасход)</t>
  </si>
  <si>
    <t xml:space="preserve">Итого начислено населению </t>
  </si>
  <si>
    <t xml:space="preserve">Итого оплачено населением </t>
  </si>
  <si>
    <t>Доход от сдачи в аренду нежилых помещений(без НДС)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</si>
  <si>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</si>
  <si>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</si>
  <si>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устранение засора канализационного стояка Ду 100 мм </t>
    </r>
    <r>
      <rPr>
        <b/>
        <u/>
        <sz val="12"/>
        <rFont val="Times New Roman"/>
        <family val="1"/>
        <charset val="204"/>
      </rPr>
      <t>(по вине квартиры№56)</t>
    </r>
    <r>
      <rPr>
        <b/>
        <sz val="12"/>
        <rFont val="Times New Roman"/>
        <family val="1"/>
        <charset val="204"/>
      </rPr>
      <t xml:space="preserve"> с заменой участка стояка в квартире №55:</t>
    </r>
  </si>
  <si>
    <t>1. Содержание помещений общего пользования</t>
  </si>
  <si>
    <t>1.4.</t>
  </si>
  <si>
    <t>1.5.</t>
  </si>
  <si>
    <t>1.6.</t>
  </si>
  <si>
    <t>3. Уборка придомовой территории, входящей в состав общего имущества</t>
  </si>
  <si>
    <t>3.2.</t>
  </si>
  <si>
    <t xml:space="preserve"> 3.3.</t>
  </si>
  <si>
    <t xml:space="preserve"> 3.4.</t>
  </si>
  <si>
    <t xml:space="preserve"> 3.5.</t>
  </si>
  <si>
    <t xml:space="preserve"> 3.6. </t>
  </si>
  <si>
    <t xml:space="preserve"> 3.7.</t>
  </si>
  <si>
    <t>3.8.</t>
  </si>
  <si>
    <t>3.9.</t>
  </si>
  <si>
    <t>3.10.</t>
  </si>
  <si>
    <t>4. Подготовка многоквартирного дома к сезонной эксплуатации</t>
  </si>
  <si>
    <t xml:space="preserve"> 4.2.</t>
  </si>
  <si>
    <t>5. Проведение технических осмотров и мелкий ремонт</t>
  </si>
  <si>
    <t>5.1.</t>
  </si>
  <si>
    <t>5.2.</t>
  </si>
  <si>
    <t>5.3.</t>
  </si>
  <si>
    <t>5.4.</t>
  </si>
  <si>
    <t xml:space="preserve"> 5.6.</t>
  </si>
  <si>
    <t>6.Аварийное обслуживание внутридомового инжен.сантехнич. и эл.технического оборудования</t>
  </si>
  <si>
    <t xml:space="preserve">            ИТОГО по п. 6 :</t>
  </si>
  <si>
    <t xml:space="preserve"> 6.1.</t>
  </si>
  <si>
    <t>7.Дератизация (контейнерная)</t>
  </si>
  <si>
    <t>8.Дезинсекция (контейнерная)</t>
  </si>
  <si>
    <t>9. Поверка и обслуживание общедомовых приборов учета.</t>
  </si>
  <si>
    <t xml:space="preserve"> 9.1.</t>
  </si>
  <si>
    <t xml:space="preserve"> 9.2.</t>
  </si>
  <si>
    <t xml:space="preserve"> 9.3.</t>
  </si>
  <si>
    <t xml:space="preserve"> 9.4.</t>
  </si>
  <si>
    <t xml:space="preserve"> 9.5.</t>
  </si>
  <si>
    <t>10. Текущий ремонт   Непредвиденные работы</t>
  </si>
  <si>
    <t>10.1.</t>
  </si>
  <si>
    <t>10.2.</t>
  </si>
  <si>
    <t xml:space="preserve"> 10.3.</t>
  </si>
  <si>
    <t xml:space="preserve">            ИТОГО по п. 10 :</t>
  </si>
  <si>
    <t>11.Управление многоквартирным домом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</si>
</sst>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3" fillId="0" borderId="1" xfId="2" applyNumberFormat="1" applyFont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1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3" fillId="0" borderId="1" xfId="2" applyNumberFormat="1" applyFont="1" applyFill="1" applyBorder="1" applyAlignment="1">
      <alignment wrapText="1"/>
    </xf>
    <xf numFmtId="2" fontId="5" fillId="0" borderId="0" xfId="1" applyNumberFormat="1" applyFont="1"/>
    <xf numFmtId="0" fontId="5" fillId="0" borderId="0" xfId="1" applyFont="1"/>
    <xf numFmtId="0" fontId="5" fillId="0" borderId="0" xfId="0" applyFont="1" applyBorder="1" applyAlignment="1">
      <alignment vertic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5" fillId="0" borderId="0" xfId="0" applyFont="1" applyBorder="1"/>
    <xf numFmtId="0" fontId="8" fillId="0" borderId="0" xfId="0" applyFont="1" applyBorder="1" applyAlignment="1">
      <alignment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3" fillId="0" borderId="1" xfId="0" applyFont="1" applyFill="1" applyBorder="1"/>
    <xf numFmtId="0" fontId="8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5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 wrapText="1"/>
    </xf>
    <xf numFmtId="2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/>
    </xf>
    <xf numFmtId="2" fontId="8" fillId="0" borderId="0" xfId="0" applyNumberFormat="1" applyFont="1" applyFill="1" applyAlignment="1">
      <alignment horizontal="center" wrapText="1"/>
    </xf>
    <xf numFmtId="2" fontId="8" fillId="0" borderId="0" xfId="0" applyNumberFormat="1" applyFont="1" applyFill="1" applyAlignment="1">
      <alignment wrapText="1"/>
    </xf>
    <xf numFmtId="2" fontId="8" fillId="0" borderId="0" xfId="0" applyNumberFormat="1" applyFon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tabSelected="1" topLeftCell="A107" workbookViewId="0">
      <selection activeCell="C126" sqref="C126"/>
    </sheetView>
  </sheetViews>
  <sheetFormatPr defaultColWidth="9.109375" defaultRowHeight="15.6"/>
  <cols>
    <col min="1" max="1" width="6.6640625" style="24" customWidth="1"/>
    <col min="2" max="2" width="72.6640625" style="25" customWidth="1"/>
    <col min="3" max="3" width="16.5546875" style="45" customWidth="1"/>
    <col min="4" max="200" width="9.109375" style="25" customWidth="1"/>
    <col min="201" max="201" width="5" style="25" customWidth="1"/>
    <col min="202" max="202" width="46" style="25" customWidth="1"/>
    <col min="203" max="212" width="9.33203125" style="25" customWidth="1"/>
    <col min="213" max="16384" width="9.109375" style="25"/>
  </cols>
  <sheetData>
    <row r="1" spans="1:3" s="12" customFormat="1" hidden="1">
      <c r="A1" s="49" t="s">
        <v>0</v>
      </c>
      <c r="B1" s="49"/>
      <c r="C1" s="39"/>
    </row>
    <row r="2" spans="1:3" s="12" customFormat="1" hidden="1">
      <c r="A2" s="49" t="s">
        <v>1</v>
      </c>
      <c r="B2" s="49"/>
      <c r="C2" s="39"/>
    </row>
    <row r="3" spans="1:3" s="12" customFormat="1" ht="16.2" hidden="1">
      <c r="A3" s="50" t="s">
        <v>2</v>
      </c>
      <c r="B3" s="50"/>
      <c r="C3" s="39"/>
    </row>
    <row r="4" spans="1:3" s="12" customFormat="1" ht="16.2" hidden="1">
      <c r="A4" s="13"/>
      <c r="B4" s="14"/>
      <c r="C4" s="39"/>
    </row>
    <row r="5" spans="1:3" s="16" customFormat="1">
      <c r="A5" s="48" t="s">
        <v>154</v>
      </c>
      <c r="B5" s="48"/>
      <c r="C5" s="40"/>
    </row>
    <row r="6" spans="1:3" s="16" customFormat="1">
      <c r="A6" s="48" t="s">
        <v>152</v>
      </c>
      <c r="B6" s="48"/>
      <c r="C6" s="40"/>
    </row>
    <row r="7" spans="1:3" s="16" customFormat="1">
      <c r="A7" s="48" t="s">
        <v>153</v>
      </c>
      <c r="B7" s="48"/>
      <c r="C7" s="40"/>
    </row>
    <row r="8" spans="1:3" s="16" customFormat="1">
      <c r="A8" s="15"/>
      <c r="B8" s="15"/>
      <c r="C8" s="40"/>
    </row>
    <row r="9" spans="1:3" s="12" customFormat="1" ht="16.2">
      <c r="A9" s="1"/>
      <c r="B9" s="2" t="s">
        <v>155</v>
      </c>
      <c r="C9" s="3">
        <v>109469.34288999985</v>
      </c>
    </row>
    <row r="10" spans="1:3" s="12" customFormat="1">
      <c r="A10" s="4"/>
      <c r="B10" s="7" t="s">
        <v>162</v>
      </c>
      <c r="C10" s="41"/>
    </row>
    <row r="11" spans="1:3" s="12" customFormat="1" ht="20.399999999999999" customHeight="1">
      <c r="A11" s="4" t="s">
        <v>3</v>
      </c>
      <c r="B11" s="5" t="s">
        <v>4</v>
      </c>
      <c r="C11" s="41">
        <v>25796.992000000006</v>
      </c>
    </row>
    <row r="12" spans="1:3" s="12" customFormat="1">
      <c r="A12" s="4"/>
      <c r="B12" s="5" t="s">
        <v>5</v>
      </c>
      <c r="C12" s="41">
        <v>49783.1662</v>
      </c>
    </row>
    <row r="13" spans="1:3" s="12" customFormat="1">
      <c r="A13" s="4"/>
      <c r="B13" s="5" t="s">
        <v>6</v>
      </c>
      <c r="C13" s="41">
        <v>11333.616000000002</v>
      </c>
    </row>
    <row r="14" spans="1:3" s="12" customFormat="1">
      <c r="A14" s="4"/>
      <c r="B14" s="5" t="s">
        <v>7</v>
      </c>
      <c r="C14" s="41">
        <v>1422.3021999999999</v>
      </c>
    </row>
    <row r="15" spans="1:3" s="12" customFormat="1">
      <c r="A15" s="4" t="s">
        <v>8</v>
      </c>
      <c r="B15" s="5" t="s">
        <v>9</v>
      </c>
      <c r="C15" s="41">
        <v>16353.408000000001</v>
      </c>
    </row>
    <row r="16" spans="1:3" s="12" customFormat="1">
      <c r="A16" s="4"/>
      <c r="B16" s="5" t="s">
        <v>10</v>
      </c>
      <c r="C16" s="41">
        <v>56611.17839999999</v>
      </c>
    </row>
    <row r="17" spans="1:3" s="12" customFormat="1" ht="46.8">
      <c r="A17" s="4" t="s">
        <v>11</v>
      </c>
      <c r="B17" s="5" t="s">
        <v>12</v>
      </c>
      <c r="C17" s="41">
        <v>10909.4236</v>
      </c>
    </row>
    <row r="18" spans="1:3" s="12" customFormat="1">
      <c r="A18" s="4" t="s">
        <v>163</v>
      </c>
      <c r="B18" s="5" t="s">
        <v>13</v>
      </c>
      <c r="C18" s="41">
        <v>81000</v>
      </c>
    </row>
    <row r="19" spans="1:3" s="12" customFormat="1">
      <c r="A19" s="4" t="s">
        <v>164</v>
      </c>
      <c r="B19" s="5" t="s">
        <v>13</v>
      </c>
      <c r="C19" s="41">
        <v>83400</v>
      </c>
    </row>
    <row r="20" spans="1:3" s="12" customFormat="1">
      <c r="A20" s="4" t="s">
        <v>165</v>
      </c>
      <c r="B20" s="5" t="s">
        <v>14</v>
      </c>
      <c r="C20" s="41">
        <v>11484</v>
      </c>
    </row>
    <row r="21" spans="1:3" s="12" customFormat="1">
      <c r="A21" s="4"/>
      <c r="B21" s="7" t="s">
        <v>15</v>
      </c>
      <c r="C21" s="42">
        <f>SUM(C11:C20)</f>
        <v>348094.08640000003</v>
      </c>
    </row>
    <row r="22" spans="1:3" s="12" customFormat="1">
      <c r="A22" s="4"/>
      <c r="B22" s="47" t="s">
        <v>16</v>
      </c>
      <c r="C22" s="41"/>
    </row>
    <row r="23" spans="1:3" s="12" customFormat="1">
      <c r="A23" s="4" t="s">
        <v>17</v>
      </c>
      <c r="B23" s="5" t="s">
        <v>18</v>
      </c>
      <c r="C23" s="41">
        <v>6577.2</v>
      </c>
    </row>
    <row r="24" spans="1:3" s="12" customFormat="1">
      <c r="A24" s="4" t="s">
        <v>19</v>
      </c>
      <c r="B24" s="5" t="s">
        <v>20</v>
      </c>
      <c r="C24" s="41">
        <v>15111.317999999999</v>
      </c>
    </row>
    <row r="25" spans="1:3" s="12" customFormat="1">
      <c r="A25" s="4" t="s">
        <v>21</v>
      </c>
      <c r="B25" s="5" t="s">
        <v>22</v>
      </c>
      <c r="C25" s="41">
        <v>18950.833440000002</v>
      </c>
    </row>
    <row r="26" spans="1:3" s="12" customFormat="1">
      <c r="A26" s="4" t="s">
        <v>23</v>
      </c>
      <c r="B26" s="5" t="s">
        <v>24</v>
      </c>
      <c r="C26" s="41">
        <v>0</v>
      </c>
    </row>
    <row r="27" spans="1:3" s="12" customFormat="1">
      <c r="A27" s="4" t="s">
        <v>25</v>
      </c>
      <c r="B27" s="5" t="s">
        <v>26</v>
      </c>
      <c r="C27" s="41">
        <v>2818.752</v>
      </c>
    </row>
    <row r="28" spans="1:3" s="12" customFormat="1">
      <c r="A28" s="4" t="s">
        <v>27</v>
      </c>
      <c r="B28" s="5" t="s">
        <v>28</v>
      </c>
      <c r="C28" s="41">
        <v>50.88</v>
      </c>
    </row>
    <row r="29" spans="1:3" s="12" customFormat="1">
      <c r="A29" s="4"/>
      <c r="B29" s="7" t="s">
        <v>29</v>
      </c>
      <c r="C29" s="42">
        <f>SUM(C23:C28)</f>
        <v>43508.983439999996</v>
      </c>
    </row>
    <row r="30" spans="1:3" s="12" customFormat="1" ht="31.2">
      <c r="A30" s="4"/>
      <c r="B30" s="7" t="s">
        <v>166</v>
      </c>
      <c r="C30" s="41"/>
    </row>
    <row r="31" spans="1:3" s="12" customFormat="1">
      <c r="A31" s="4" t="s">
        <v>41</v>
      </c>
      <c r="B31" s="5" t="s">
        <v>30</v>
      </c>
      <c r="C31" s="41">
        <v>3790.4028499999995</v>
      </c>
    </row>
    <row r="32" spans="1:3" s="12" customFormat="1">
      <c r="A32" s="6" t="s">
        <v>167</v>
      </c>
      <c r="B32" s="5" t="s">
        <v>31</v>
      </c>
      <c r="C32" s="41">
        <v>3711.183</v>
      </c>
    </row>
    <row r="33" spans="1:3" s="12" customFormat="1">
      <c r="A33" s="6" t="s">
        <v>168</v>
      </c>
      <c r="B33" s="5" t="s">
        <v>32</v>
      </c>
      <c r="C33" s="41">
        <v>872.43000000000006</v>
      </c>
    </row>
    <row r="34" spans="1:3" s="12" customFormat="1">
      <c r="A34" s="6" t="s">
        <v>169</v>
      </c>
      <c r="B34" s="5" t="s">
        <v>33</v>
      </c>
      <c r="C34" s="41">
        <v>1303.48</v>
      </c>
    </row>
    <row r="35" spans="1:3" s="12" customFormat="1">
      <c r="A35" s="6" t="s">
        <v>170</v>
      </c>
      <c r="B35" s="5" t="s">
        <v>34</v>
      </c>
      <c r="C35" s="41">
        <v>11118.950266666665</v>
      </c>
    </row>
    <row r="36" spans="1:3" s="12" customFormat="1">
      <c r="A36" s="6" t="s">
        <v>171</v>
      </c>
      <c r="B36" s="5" t="s">
        <v>35</v>
      </c>
      <c r="C36" s="41">
        <v>10215.675383333331</v>
      </c>
    </row>
    <row r="37" spans="1:3" s="12" customFormat="1" ht="31.2">
      <c r="A37" s="4" t="s">
        <v>172</v>
      </c>
      <c r="B37" s="5" t="s">
        <v>36</v>
      </c>
      <c r="C37" s="41">
        <v>1182</v>
      </c>
    </row>
    <row r="38" spans="1:3" s="12" customFormat="1" ht="31.2">
      <c r="A38" s="4" t="s">
        <v>173</v>
      </c>
      <c r="B38" s="5" t="s">
        <v>37</v>
      </c>
      <c r="C38" s="41">
        <v>247.75</v>
      </c>
    </row>
    <row r="39" spans="1:3" s="12" customFormat="1" ht="46.8">
      <c r="A39" s="4" t="s">
        <v>174</v>
      </c>
      <c r="B39" s="5" t="s">
        <v>38</v>
      </c>
      <c r="C39" s="41">
        <v>4871.0025000000005</v>
      </c>
    </row>
    <row r="40" spans="1:3" s="12" customFormat="1">
      <c r="A40" s="4" t="s">
        <v>175</v>
      </c>
      <c r="B40" s="5" t="s">
        <v>39</v>
      </c>
      <c r="C40" s="41">
        <v>15507.979500000001</v>
      </c>
    </row>
    <row r="41" spans="1:3" s="12" customFormat="1">
      <c r="A41" s="4"/>
      <c r="B41" s="7" t="s">
        <v>40</v>
      </c>
      <c r="C41" s="42">
        <f>SUM(C31:C40)</f>
        <v>52820.853499999997</v>
      </c>
    </row>
    <row r="42" spans="1:3" s="12" customFormat="1">
      <c r="A42" s="4"/>
      <c r="B42" s="7" t="s">
        <v>176</v>
      </c>
      <c r="C42" s="41"/>
    </row>
    <row r="43" spans="1:3" s="12" customFormat="1" ht="31.2">
      <c r="A43" s="4" t="s">
        <v>49</v>
      </c>
      <c r="B43" s="5" t="s">
        <v>42</v>
      </c>
      <c r="C43" s="41">
        <v>0</v>
      </c>
    </row>
    <row r="44" spans="1:3" s="17" customFormat="1">
      <c r="A44" s="8"/>
      <c r="B44" s="5" t="s">
        <v>43</v>
      </c>
      <c r="C44" s="43">
        <v>63314.46</v>
      </c>
    </row>
    <row r="45" spans="1:3" s="17" customFormat="1">
      <c r="A45" s="8"/>
      <c r="B45" s="5" t="s">
        <v>44</v>
      </c>
      <c r="C45" s="43">
        <v>20225.879999999997</v>
      </c>
    </row>
    <row r="46" spans="1:3" s="17" customFormat="1">
      <c r="A46" s="8"/>
      <c r="B46" s="5" t="s">
        <v>45</v>
      </c>
      <c r="C46" s="43">
        <v>768.82</v>
      </c>
    </row>
    <row r="47" spans="1:3" s="17" customFormat="1">
      <c r="A47" s="8"/>
      <c r="B47" s="5" t="s">
        <v>46</v>
      </c>
      <c r="C47" s="43">
        <v>10710.253999999999</v>
      </c>
    </row>
    <row r="48" spans="1:3" s="17" customFormat="1">
      <c r="A48" s="8"/>
      <c r="B48" s="5" t="s">
        <v>47</v>
      </c>
      <c r="C48" s="43">
        <v>9243.36</v>
      </c>
    </row>
    <row r="49" spans="1:3" s="12" customFormat="1">
      <c r="A49" s="4" t="s">
        <v>177</v>
      </c>
      <c r="B49" s="5" t="s">
        <v>48</v>
      </c>
      <c r="C49" s="41">
        <v>4793.4300000000012</v>
      </c>
    </row>
    <row r="50" spans="1:3" s="12" customFormat="1">
      <c r="A50" s="4"/>
      <c r="B50" s="7" t="s">
        <v>55</v>
      </c>
      <c r="C50" s="42">
        <f>SUM(C44:C49)</f>
        <v>109056.20400000001</v>
      </c>
    </row>
    <row r="51" spans="1:3" s="12" customFormat="1">
      <c r="A51" s="4"/>
      <c r="B51" s="7" t="s">
        <v>178</v>
      </c>
      <c r="C51" s="41"/>
    </row>
    <row r="52" spans="1:3" s="12" customFormat="1" ht="31.2">
      <c r="A52" s="4" t="s">
        <v>179</v>
      </c>
      <c r="B52" s="5" t="s">
        <v>50</v>
      </c>
      <c r="C52" s="41">
        <v>8801.7989999999991</v>
      </c>
    </row>
    <row r="53" spans="1:3" s="12" customFormat="1" ht="37.5" customHeight="1">
      <c r="A53" s="4" t="s">
        <v>180</v>
      </c>
      <c r="B53" s="5" t="s">
        <v>51</v>
      </c>
      <c r="C53" s="41">
        <v>35951.01</v>
      </c>
    </row>
    <row r="54" spans="1:3" s="12" customFormat="1" ht="46.8">
      <c r="A54" s="4" t="s">
        <v>181</v>
      </c>
      <c r="B54" s="5" t="s">
        <v>52</v>
      </c>
      <c r="C54" s="41">
        <v>35951.01</v>
      </c>
    </row>
    <row r="55" spans="1:3" s="12" customFormat="1">
      <c r="A55" s="4" t="s">
        <v>182</v>
      </c>
      <c r="B55" s="5" t="s">
        <v>53</v>
      </c>
      <c r="C55" s="41">
        <v>1884.4499999999998</v>
      </c>
    </row>
    <row r="56" spans="1:3" s="12" customFormat="1" ht="31.2">
      <c r="A56" s="4" t="s">
        <v>183</v>
      </c>
      <c r="B56" s="5" t="s">
        <v>54</v>
      </c>
      <c r="C56" s="41">
        <v>23264.849000000002</v>
      </c>
    </row>
    <row r="57" spans="1:3" s="12" customFormat="1">
      <c r="A57" s="4"/>
      <c r="B57" s="7" t="s">
        <v>58</v>
      </c>
      <c r="C57" s="42">
        <f>SUM(C52:C56)</f>
        <v>105853.118</v>
      </c>
    </row>
    <row r="58" spans="1:3" s="12" customFormat="1" ht="31.2">
      <c r="A58" s="1"/>
      <c r="B58" s="7" t="s">
        <v>184</v>
      </c>
      <c r="C58" s="41">
        <v>50579.352000000014</v>
      </c>
    </row>
    <row r="59" spans="1:3" s="12" customFormat="1">
      <c r="A59" s="4" t="s">
        <v>186</v>
      </c>
      <c r="B59" s="5" t="s">
        <v>57</v>
      </c>
      <c r="C59" s="41">
        <v>14132.466</v>
      </c>
    </row>
    <row r="60" spans="1:3" s="12" customFormat="1">
      <c r="A60" s="1"/>
      <c r="B60" s="7" t="s">
        <v>185</v>
      </c>
      <c r="C60" s="42">
        <f>SUM(C58:C59)</f>
        <v>64711.818000000014</v>
      </c>
    </row>
    <row r="61" spans="1:3" s="12" customFormat="1">
      <c r="A61" s="1"/>
      <c r="B61" s="7" t="s">
        <v>187</v>
      </c>
      <c r="C61" s="42">
        <v>887.73599999999988</v>
      </c>
    </row>
    <row r="62" spans="1:3" s="12" customFormat="1">
      <c r="A62" s="1"/>
      <c r="B62" s="7" t="s">
        <v>188</v>
      </c>
      <c r="C62" s="42">
        <v>566.64</v>
      </c>
    </row>
    <row r="63" spans="1:3" s="12" customFormat="1">
      <c r="A63" s="1"/>
      <c r="B63" s="7" t="s">
        <v>189</v>
      </c>
      <c r="C63" s="41"/>
    </row>
    <row r="64" spans="1:3" s="12" customFormat="1">
      <c r="A64" s="4" t="s">
        <v>190</v>
      </c>
      <c r="B64" s="5" t="s">
        <v>61</v>
      </c>
      <c r="C64" s="41">
        <v>4800.12</v>
      </c>
    </row>
    <row r="65" spans="1:3" s="12" customFormat="1">
      <c r="A65" s="4" t="s">
        <v>191</v>
      </c>
      <c r="B65" s="5" t="s">
        <v>62</v>
      </c>
      <c r="C65" s="41">
        <v>3616.9800000000005</v>
      </c>
    </row>
    <row r="66" spans="1:3" s="12" customFormat="1" ht="31.2">
      <c r="A66" s="4" t="s">
        <v>192</v>
      </c>
      <c r="B66" s="5" t="s">
        <v>63</v>
      </c>
      <c r="C66" s="41">
        <v>3521.579999999999</v>
      </c>
    </row>
    <row r="67" spans="1:3" s="12" customFormat="1" ht="31.2">
      <c r="A67" s="4" t="s">
        <v>193</v>
      </c>
      <c r="B67" s="5" t="s">
        <v>64</v>
      </c>
      <c r="C67" s="41">
        <v>3521.579999999999</v>
      </c>
    </row>
    <row r="68" spans="1:3" s="12" customFormat="1" ht="46.8">
      <c r="A68" s="4" t="s">
        <v>194</v>
      </c>
      <c r="B68" s="5" t="s">
        <v>65</v>
      </c>
      <c r="C68" s="41">
        <v>7043.159999999998</v>
      </c>
    </row>
    <row r="69" spans="1:3" s="12" customFormat="1">
      <c r="A69" s="4"/>
      <c r="B69" s="7" t="s">
        <v>116</v>
      </c>
      <c r="C69" s="42">
        <f>SUM(C64:C68)</f>
        <v>22503.42</v>
      </c>
    </row>
    <row r="70" spans="1:3" s="12" customFormat="1">
      <c r="A70" s="4"/>
      <c r="B70" s="7" t="s">
        <v>195</v>
      </c>
      <c r="C70" s="41"/>
    </row>
    <row r="71" spans="1:3" s="12" customFormat="1">
      <c r="A71" s="4" t="s">
        <v>196</v>
      </c>
      <c r="B71" s="7" t="s">
        <v>68</v>
      </c>
      <c r="C71" s="41"/>
    </row>
    <row r="72" spans="1:3" s="12" customFormat="1">
      <c r="A72" s="4"/>
      <c r="B72" s="9" t="s">
        <v>69</v>
      </c>
      <c r="C72" s="41">
        <v>197.48</v>
      </c>
    </row>
    <row r="73" spans="1:3" s="12" customFormat="1">
      <c r="A73" s="4"/>
      <c r="B73" s="9" t="s">
        <v>70</v>
      </c>
      <c r="C73" s="41">
        <v>385.80300000000005</v>
      </c>
    </row>
    <row r="74" spans="1:3" s="12" customFormat="1">
      <c r="A74" s="10"/>
      <c r="B74" s="9" t="s">
        <v>71</v>
      </c>
      <c r="C74" s="41">
        <v>45160</v>
      </c>
    </row>
    <row r="75" spans="1:3" s="12" customFormat="1">
      <c r="A75" s="10"/>
      <c r="B75" s="9" t="s">
        <v>72</v>
      </c>
      <c r="C75" s="41">
        <v>12246.39</v>
      </c>
    </row>
    <row r="76" spans="1:3" s="12" customFormat="1">
      <c r="A76" s="10"/>
      <c r="B76" s="9" t="s">
        <v>73</v>
      </c>
      <c r="C76" s="41">
        <v>0</v>
      </c>
    </row>
    <row r="77" spans="1:3" s="12" customFormat="1" ht="31.2">
      <c r="A77" s="10"/>
      <c r="B77" s="9" t="s">
        <v>74</v>
      </c>
      <c r="C77" s="41">
        <v>0</v>
      </c>
    </row>
    <row r="78" spans="1:3" s="12" customFormat="1">
      <c r="A78" s="10"/>
      <c r="B78" s="9" t="s">
        <v>75</v>
      </c>
      <c r="C78" s="41">
        <v>704.01</v>
      </c>
    </row>
    <row r="79" spans="1:3" s="12" customFormat="1">
      <c r="A79" s="10"/>
      <c r="B79" s="9" t="s">
        <v>76</v>
      </c>
      <c r="C79" s="41">
        <v>2325.8000000000002</v>
      </c>
    </row>
    <row r="80" spans="1:3" s="12" customFormat="1" ht="31.2">
      <c r="A80" s="4" t="s">
        <v>197</v>
      </c>
      <c r="B80" s="7" t="s">
        <v>77</v>
      </c>
      <c r="C80" s="41">
        <v>0</v>
      </c>
    </row>
    <row r="81" spans="1:3" s="12" customFormat="1">
      <c r="A81" s="10"/>
      <c r="B81" s="9" t="s">
        <v>78</v>
      </c>
      <c r="C81" s="41">
        <v>918.01</v>
      </c>
    </row>
    <row r="82" spans="1:3" s="12" customFormat="1">
      <c r="A82" s="10"/>
      <c r="B82" s="9" t="s">
        <v>79</v>
      </c>
      <c r="C82" s="41">
        <v>40.451999999999998</v>
      </c>
    </row>
    <row r="83" spans="1:3" s="12" customFormat="1">
      <c r="A83" s="4"/>
      <c r="B83" s="9" t="s">
        <v>80</v>
      </c>
      <c r="C83" s="41">
        <v>597.29999999999995</v>
      </c>
    </row>
    <row r="84" spans="1:3" s="12" customFormat="1">
      <c r="A84" s="4"/>
      <c r="B84" s="9" t="s">
        <v>81</v>
      </c>
      <c r="C84" s="41">
        <v>121.39</v>
      </c>
    </row>
    <row r="85" spans="1:3" s="12" customFormat="1">
      <c r="A85" s="4"/>
      <c r="B85" s="9" t="s">
        <v>82</v>
      </c>
      <c r="C85" s="41">
        <v>121.39</v>
      </c>
    </row>
    <row r="86" spans="1:3" s="12" customFormat="1">
      <c r="A86" s="4"/>
      <c r="B86" s="9" t="s">
        <v>83</v>
      </c>
      <c r="C86" s="41">
        <v>219.65</v>
      </c>
    </row>
    <row r="87" spans="1:3" s="12" customFormat="1" ht="31.2">
      <c r="A87" s="10"/>
      <c r="B87" s="11" t="s">
        <v>161</v>
      </c>
      <c r="C87" s="41">
        <v>0</v>
      </c>
    </row>
    <row r="88" spans="1:3" s="12" customFormat="1">
      <c r="A88" s="10"/>
      <c r="B88" s="9" t="s">
        <v>84</v>
      </c>
      <c r="C88" s="41">
        <v>569.31999999999994</v>
      </c>
    </row>
    <row r="89" spans="1:3" s="12" customFormat="1">
      <c r="A89" s="10"/>
      <c r="B89" s="9" t="s">
        <v>85</v>
      </c>
      <c r="C89" s="41">
        <v>200.26</v>
      </c>
    </row>
    <row r="90" spans="1:3" s="12" customFormat="1">
      <c r="A90" s="10"/>
      <c r="B90" s="9" t="s">
        <v>86</v>
      </c>
      <c r="C90" s="41">
        <v>770.92</v>
      </c>
    </row>
    <row r="91" spans="1:3" s="12" customFormat="1">
      <c r="A91" s="10"/>
      <c r="B91" s="9" t="s">
        <v>87</v>
      </c>
      <c r="C91" s="41">
        <v>296</v>
      </c>
    </row>
    <row r="92" spans="1:3" s="12" customFormat="1">
      <c r="A92" s="10"/>
      <c r="B92" s="9" t="s">
        <v>88</v>
      </c>
      <c r="C92" s="41">
        <v>219.65</v>
      </c>
    </row>
    <row r="93" spans="1:3" s="12" customFormat="1" ht="31.2">
      <c r="A93" s="4" t="s">
        <v>198</v>
      </c>
      <c r="B93" s="7" t="s">
        <v>89</v>
      </c>
      <c r="C93" s="41">
        <v>0</v>
      </c>
    </row>
    <row r="94" spans="1:3" s="12" customFormat="1">
      <c r="A94" s="4"/>
      <c r="B94" s="9" t="s">
        <v>90</v>
      </c>
      <c r="C94" s="41">
        <v>86.1</v>
      </c>
    </row>
    <row r="95" spans="1:3" s="12" customFormat="1">
      <c r="A95" s="4"/>
      <c r="B95" s="9" t="s">
        <v>91</v>
      </c>
      <c r="C95" s="41">
        <v>0</v>
      </c>
    </row>
    <row r="96" spans="1:3" s="12" customFormat="1" ht="31.2">
      <c r="A96" s="4"/>
      <c r="B96" s="9" t="s">
        <v>92</v>
      </c>
      <c r="C96" s="41">
        <v>1450.9690000000001</v>
      </c>
    </row>
    <row r="97" spans="1:3" s="12" customFormat="1">
      <c r="A97" s="10"/>
      <c r="B97" s="9" t="s">
        <v>93</v>
      </c>
      <c r="C97" s="41">
        <v>1450.9690000000001</v>
      </c>
    </row>
    <row r="98" spans="1:3" s="12" customFormat="1">
      <c r="A98" s="10"/>
      <c r="B98" s="9" t="s">
        <v>94</v>
      </c>
      <c r="C98" s="41">
        <v>314.68</v>
      </c>
    </row>
    <row r="99" spans="1:3" s="12" customFormat="1">
      <c r="A99" s="10"/>
      <c r="B99" s="9" t="s">
        <v>95</v>
      </c>
      <c r="C99" s="41">
        <v>573.17999999999995</v>
      </c>
    </row>
    <row r="100" spans="1:3" s="12" customFormat="1" ht="30" customHeight="1">
      <c r="A100" s="10"/>
      <c r="B100" s="9" t="s">
        <v>96</v>
      </c>
      <c r="C100" s="41">
        <v>9500</v>
      </c>
    </row>
    <row r="101" spans="1:3" s="12" customFormat="1" ht="38.25" customHeight="1">
      <c r="A101" s="10"/>
      <c r="B101" s="9" t="s">
        <v>97</v>
      </c>
      <c r="C101" s="41">
        <v>1793.38</v>
      </c>
    </row>
    <row r="102" spans="1:3" s="12" customFormat="1">
      <c r="A102" s="10"/>
      <c r="B102" s="9" t="s">
        <v>98</v>
      </c>
      <c r="C102" s="41">
        <v>720.54</v>
      </c>
    </row>
    <row r="103" spans="1:3" s="12" customFormat="1">
      <c r="A103" s="10"/>
      <c r="B103" s="11" t="s">
        <v>99</v>
      </c>
      <c r="C103" s="41">
        <v>47732.35</v>
      </c>
    </row>
    <row r="104" spans="1:3" s="12" customFormat="1">
      <c r="A104" s="10"/>
      <c r="B104" s="9" t="s">
        <v>100</v>
      </c>
      <c r="C104" s="41">
        <v>6821.59</v>
      </c>
    </row>
    <row r="105" spans="1:3" s="12" customFormat="1">
      <c r="A105" s="10"/>
      <c r="B105" s="9" t="s">
        <v>101</v>
      </c>
      <c r="C105" s="41">
        <v>998.02499999999998</v>
      </c>
    </row>
    <row r="106" spans="1:3" s="12" customFormat="1">
      <c r="A106" s="4"/>
      <c r="B106" s="5" t="s">
        <v>102</v>
      </c>
      <c r="C106" s="41">
        <v>1475.9866666666667</v>
      </c>
    </row>
    <row r="107" spans="1:3" s="12" customFormat="1">
      <c r="A107" s="4"/>
      <c r="B107" s="9" t="s">
        <v>103</v>
      </c>
      <c r="C107" s="41">
        <v>87.66</v>
      </c>
    </row>
    <row r="108" spans="1:3" s="12" customFormat="1">
      <c r="A108" s="4"/>
      <c r="B108" s="9" t="s">
        <v>104</v>
      </c>
      <c r="C108" s="41">
        <v>9704.5500000000011</v>
      </c>
    </row>
    <row r="109" spans="1:3" s="12" customFormat="1">
      <c r="A109" s="4"/>
      <c r="B109" s="9" t="s">
        <v>105</v>
      </c>
      <c r="C109" s="41">
        <v>978.72499999999991</v>
      </c>
    </row>
    <row r="110" spans="1:3" s="12" customFormat="1">
      <c r="A110" s="4"/>
      <c r="B110" s="9" t="s">
        <v>106</v>
      </c>
      <c r="C110" s="41">
        <v>492.96</v>
      </c>
    </row>
    <row r="111" spans="1:3" s="12" customFormat="1">
      <c r="A111" s="4"/>
      <c r="B111" s="9" t="s">
        <v>107</v>
      </c>
      <c r="C111" s="41">
        <v>460.66</v>
      </c>
    </row>
    <row r="112" spans="1:3" s="12" customFormat="1" ht="31.2">
      <c r="A112" s="4"/>
      <c r="B112" s="5" t="s">
        <v>108</v>
      </c>
      <c r="C112" s="41">
        <v>676.57</v>
      </c>
    </row>
    <row r="113" spans="1:6" s="12" customFormat="1" ht="31.2">
      <c r="A113" s="4"/>
      <c r="B113" s="5" t="s">
        <v>109</v>
      </c>
      <c r="C113" s="41">
        <v>952.48799999999994</v>
      </c>
    </row>
    <row r="114" spans="1:6" s="12" customFormat="1" ht="31.2">
      <c r="A114" s="4"/>
      <c r="B114" s="11" t="s">
        <v>110</v>
      </c>
      <c r="C114" s="41">
        <v>81000</v>
      </c>
    </row>
    <row r="115" spans="1:6" s="12" customFormat="1" ht="31.2">
      <c r="A115" s="4"/>
      <c r="B115" s="11" t="s">
        <v>111</v>
      </c>
      <c r="C115" s="41">
        <v>57406.39</v>
      </c>
    </row>
    <row r="116" spans="1:6" s="12" customFormat="1">
      <c r="A116" s="4"/>
      <c r="B116" s="9" t="s">
        <v>112</v>
      </c>
      <c r="C116" s="41">
        <v>389.94</v>
      </c>
    </row>
    <row r="117" spans="1:6" s="12" customFormat="1">
      <c r="A117" s="4"/>
      <c r="B117" s="9" t="s">
        <v>113</v>
      </c>
      <c r="C117" s="41">
        <v>397.79</v>
      </c>
    </row>
    <row r="118" spans="1:6" s="12" customFormat="1">
      <c r="A118" s="4"/>
      <c r="B118" s="9" t="s">
        <v>114</v>
      </c>
      <c r="C118" s="41">
        <v>677.92</v>
      </c>
    </row>
    <row r="119" spans="1:6" s="12" customFormat="1">
      <c r="A119" s="4"/>
      <c r="B119" s="9" t="s">
        <v>115</v>
      </c>
      <c r="C119" s="41">
        <v>100.69</v>
      </c>
    </row>
    <row r="120" spans="1:6" s="12" customFormat="1">
      <c r="A120" s="1"/>
      <c r="B120" s="7" t="s">
        <v>199</v>
      </c>
      <c r="C120" s="42">
        <f>SUM(C72:C119)</f>
        <v>291337.93766666664</v>
      </c>
    </row>
    <row r="121" spans="1:6" s="12" customFormat="1">
      <c r="A121" s="4"/>
      <c r="B121" s="7" t="s">
        <v>200</v>
      </c>
      <c r="C121" s="42">
        <v>191656.07399999999</v>
      </c>
    </row>
    <row r="122" spans="1:6" s="12" customFormat="1">
      <c r="A122" s="4"/>
      <c r="B122" s="7" t="s">
        <v>117</v>
      </c>
      <c r="C122" s="42">
        <f>C21+C29+C41+C50+C57+C60+C61+C62+C120+C121+C69</f>
        <v>1230996.8710066667</v>
      </c>
    </row>
    <row r="123" spans="1:6" s="17" customFormat="1">
      <c r="A123" s="18"/>
      <c r="B123" s="19" t="s">
        <v>156</v>
      </c>
      <c r="C123" s="20">
        <v>904953.72</v>
      </c>
      <c r="D123" s="21"/>
      <c r="E123" s="22"/>
      <c r="F123" s="22"/>
    </row>
    <row r="124" spans="1:6" s="23" customFormat="1">
      <c r="A124" s="18"/>
      <c r="B124" s="19" t="s">
        <v>157</v>
      </c>
      <c r="C124" s="20">
        <v>904614.43</v>
      </c>
      <c r="D124" s="21"/>
      <c r="E124" s="21"/>
      <c r="F124" s="21"/>
    </row>
    <row r="125" spans="1:6" s="23" customFormat="1">
      <c r="A125" s="18"/>
      <c r="B125" s="19" t="s">
        <v>158</v>
      </c>
      <c r="C125" s="20">
        <v>350440.7</v>
      </c>
      <c r="D125" s="21"/>
      <c r="E125" s="21"/>
      <c r="F125" s="21"/>
    </row>
    <row r="126" spans="1:6" s="23" customFormat="1">
      <c r="A126" s="18"/>
      <c r="B126" s="19" t="s">
        <v>160</v>
      </c>
      <c r="C126" s="3">
        <f>C124+C125-C122</f>
        <v>24058.258993333438</v>
      </c>
      <c r="D126" s="22"/>
      <c r="E126" s="22"/>
      <c r="F126" s="22"/>
    </row>
    <row r="127" spans="1:6" s="23" customFormat="1">
      <c r="A127" s="18"/>
      <c r="B127" s="19" t="s">
        <v>159</v>
      </c>
      <c r="C127" s="3">
        <f>C9+C126</f>
        <v>133527.60188333329</v>
      </c>
      <c r="D127" s="22"/>
      <c r="E127" s="22"/>
      <c r="F127" s="22"/>
    </row>
    <row r="128" spans="1:6">
      <c r="C128" s="44"/>
    </row>
    <row r="129" spans="1:3">
      <c r="C129" s="44"/>
    </row>
    <row r="130" spans="1:3">
      <c r="C130" s="44"/>
    </row>
    <row r="131" spans="1:3">
      <c r="B131" s="26"/>
    </row>
    <row r="132" spans="1:3">
      <c r="B132" s="27"/>
    </row>
    <row r="138" spans="1:3" s="30" customFormat="1" hidden="1">
      <c r="A138" s="28"/>
      <c r="B138" s="29" t="s">
        <v>118</v>
      </c>
      <c r="C138" s="46"/>
    </row>
    <row r="139" spans="1:3" s="30" customFormat="1" hidden="1">
      <c r="A139" s="28"/>
      <c r="C139" s="46"/>
    </row>
    <row r="140" spans="1:3" s="30" customFormat="1" hidden="1">
      <c r="A140" s="31" t="s">
        <v>119</v>
      </c>
      <c r="B140" s="31" t="s">
        <v>120</v>
      </c>
      <c r="C140" s="46"/>
    </row>
    <row r="141" spans="1:3" s="30" customFormat="1" hidden="1">
      <c r="A141" s="31" t="s">
        <v>121</v>
      </c>
      <c r="B141" s="32" t="s">
        <v>122</v>
      </c>
      <c r="C141" s="46"/>
    </row>
    <row r="142" spans="1:3" s="30" customFormat="1" hidden="1">
      <c r="A142" s="31" t="s">
        <v>123</v>
      </c>
      <c r="B142" s="33" t="s">
        <v>124</v>
      </c>
      <c r="C142" s="46"/>
    </row>
    <row r="143" spans="1:3" s="30" customFormat="1" hidden="1">
      <c r="A143" s="31" t="s">
        <v>125</v>
      </c>
      <c r="B143" s="33" t="s">
        <v>126</v>
      </c>
      <c r="C143" s="46"/>
    </row>
    <row r="144" spans="1:3" s="30" customFormat="1" hidden="1">
      <c r="A144" s="31" t="s">
        <v>127</v>
      </c>
      <c r="B144" s="33" t="s">
        <v>128</v>
      </c>
      <c r="C144" s="46"/>
    </row>
    <row r="145" spans="1:3" s="30" customFormat="1" hidden="1">
      <c r="A145" s="31" t="s">
        <v>56</v>
      </c>
      <c r="B145" s="33" t="s">
        <v>129</v>
      </c>
      <c r="C145" s="46"/>
    </row>
    <row r="146" spans="1:3" s="30" customFormat="1" hidden="1">
      <c r="A146" s="31" t="s">
        <v>60</v>
      </c>
      <c r="B146" s="32" t="s">
        <v>130</v>
      </c>
      <c r="C146" s="46"/>
    </row>
    <row r="147" spans="1:3" s="30" customFormat="1" hidden="1">
      <c r="A147" s="31" t="s">
        <v>59</v>
      </c>
      <c r="B147" s="33" t="s">
        <v>131</v>
      </c>
      <c r="C147" s="46"/>
    </row>
    <row r="148" spans="1:3" s="30" customFormat="1" ht="46.8" hidden="1">
      <c r="A148" s="31" t="s">
        <v>132</v>
      </c>
      <c r="B148" s="32" t="s">
        <v>133</v>
      </c>
      <c r="C148" s="46"/>
    </row>
    <row r="149" spans="1:3" s="30" customFormat="1" ht="31.2" hidden="1">
      <c r="A149" s="31" t="s">
        <v>134</v>
      </c>
      <c r="B149" s="32" t="s">
        <v>135</v>
      </c>
      <c r="C149" s="46"/>
    </row>
    <row r="150" spans="1:3" s="30" customFormat="1" hidden="1">
      <c r="A150" s="31" t="s">
        <v>136</v>
      </c>
      <c r="B150" s="33" t="s">
        <v>137</v>
      </c>
      <c r="C150" s="46"/>
    </row>
    <row r="151" spans="1:3" s="30" customFormat="1" hidden="1">
      <c r="A151" s="31" t="s">
        <v>138</v>
      </c>
      <c r="B151" s="33" t="s">
        <v>139</v>
      </c>
      <c r="C151" s="46"/>
    </row>
    <row r="152" spans="1:3" s="30" customFormat="1" hidden="1">
      <c r="A152" s="31" t="s">
        <v>140</v>
      </c>
      <c r="B152" s="33" t="s">
        <v>141</v>
      </c>
      <c r="C152" s="46"/>
    </row>
    <row r="153" spans="1:3" s="30" customFormat="1" hidden="1">
      <c r="A153" s="31" t="s">
        <v>142</v>
      </c>
      <c r="B153" s="32" t="s">
        <v>143</v>
      </c>
      <c r="C153" s="46"/>
    </row>
    <row r="154" spans="1:3" s="30" customFormat="1" hidden="1">
      <c r="A154" s="31" t="s">
        <v>144</v>
      </c>
      <c r="B154" s="32" t="s">
        <v>66</v>
      </c>
      <c r="C154" s="46"/>
    </row>
    <row r="155" spans="1:3" s="30" customFormat="1" hidden="1">
      <c r="A155" s="31" t="s">
        <v>145</v>
      </c>
      <c r="B155" s="32" t="s">
        <v>67</v>
      </c>
      <c r="C155" s="46"/>
    </row>
    <row r="156" spans="1:3" s="30" customFormat="1" hidden="1">
      <c r="A156" s="31" t="s">
        <v>144</v>
      </c>
      <c r="B156" s="33" t="s">
        <v>146</v>
      </c>
      <c r="C156" s="46"/>
    </row>
    <row r="157" spans="1:3" s="30" customFormat="1" hidden="1">
      <c r="A157" s="31" t="s">
        <v>145</v>
      </c>
      <c r="B157" s="33" t="s">
        <v>147</v>
      </c>
      <c r="C157" s="46"/>
    </row>
    <row r="158" spans="1:3" s="30" customFormat="1" hidden="1">
      <c r="A158" s="31"/>
      <c r="B158" s="34" t="s">
        <v>148</v>
      </c>
      <c r="C158" s="46"/>
    </row>
    <row r="159" spans="1:3" s="30" customFormat="1" hidden="1">
      <c r="A159" s="31"/>
      <c r="B159" s="33" t="s">
        <v>149</v>
      </c>
      <c r="C159" s="46"/>
    </row>
    <row r="160" spans="1:3" s="30" customFormat="1" hidden="1">
      <c r="A160" s="35"/>
      <c r="B160" s="36" t="s">
        <v>150</v>
      </c>
      <c r="C160" s="46"/>
    </row>
    <row r="161" spans="1:3" s="30" customFormat="1" ht="33" hidden="1" thickBot="1">
      <c r="A161" s="37"/>
      <c r="B161" s="38" t="s">
        <v>151</v>
      </c>
      <c r="C161" s="46"/>
    </row>
    <row r="162" spans="1:3" s="30" customFormat="1">
      <c r="A162" s="28"/>
      <c r="C162" s="46"/>
    </row>
  </sheetData>
  <mergeCells count="6">
    <mergeCell ref="A7:B7"/>
    <mergeCell ref="A1:B1"/>
    <mergeCell ref="A2:B2"/>
    <mergeCell ref="A3:B3"/>
    <mergeCell ref="A5:B5"/>
    <mergeCell ref="A6:B6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2023-02-01T07:23:46Z</dcterms:created>
  <dcterms:modified xsi:type="dcterms:W3CDTF">2023-03-06T09:34:50Z</dcterms:modified>
</cp:coreProperties>
</file>