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7496" windowHeight="1101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157" i="1"/>
  <c r="C158"/>
  <c r="C147"/>
  <c r="C61"/>
  <c r="C52"/>
  <c r="C49"/>
  <c r="C42"/>
  <c r="C34"/>
  <c r="C22"/>
  <c r="C150"/>
</calcChain>
</file>

<file path=xl/sharedStrings.xml><?xml version="1.0" encoding="utf-8"?>
<sst xmlns="http://schemas.openxmlformats.org/spreadsheetml/2006/main" count="194" uniqueCount="188">
  <si>
    <t>1.1.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</si>
  <si>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</si>
  <si>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</si>
  <si>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>1.2.</t>
  </si>
  <si>
    <t>Мытье лестничных площадок и маршей нижних 2-х этажей</t>
  </si>
  <si>
    <t>Мытье лестничных площадок и маршей выше 2-го этажа</t>
  </si>
  <si>
    <t>1.3.</t>
  </si>
  <si>
    <t>Влажная протирка стен, дверей, плафонов, оконных  решеток, отопит.приборов, чердачных лестниц, шкафов для эл. счетчиков, почтовых ящиков (1,3,7пп)</t>
  </si>
  <si>
    <t>Очистка кровель от мусора</t>
  </si>
  <si>
    <t>Техническое содержание лифтов</t>
  </si>
  <si>
    <t xml:space="preserve">   </t>
  </si>
  <si>
    <t xml:space="preserve">            ИТОГО по п. 1 :</t>
  </si>
  <si>
    <t>2. Содержание мусоропроводов</t>
  </si>
  <si>
    <t>2.1.</t>
  </si>
  <si>
    <t>Очистка и и дезинфекция клапанов</t>
  </si>
  <si>
    <t>2.2.</t>
  </si>
  <si>
    <t>Влажное подметание пола камер</t>
  </si>
  <si>
    <t>2.3.</t>
  </si>
  <si>
    <t>Удаление мусора из камер</t>
  </si>
  <si>
    <t>2.4.</t>
  </si>
  <si>
    <t>дезинфекция мусоросборников</t>
  </si>
  <si>
    <t>2.5.</t>
  </si>
  <si>
    <t>дезинфекция мусороприемных камер</t>
  </si>
  <si>
    <t>2.6.</t>
  </si>
  <si>
    <t>устранение засоров (клапанов)</t>
  </si>
  <si>
    <t xml:space="preserve">            ИТОГО по п. 2 :</t>
  </si>
  <si>
    <t>Подметание придомовой территории в летний период</t>
  </si>
  <si>
    <t>Уборка мусора с газона в летний период (листья и сучья)</t>
  </si>
  <si>
    <t>Уборка мусора с газона в летний период (случайный мусор))</t>
  </si>
  <si>
    <t>Очистка урн</t>
  </si>
  <si>
    <t>Подметание снега свыше 2-х см</t>
  </si>
  <si>
    <t>Подметание снега до 2-х см</t>
  </si>
  <si>
    <t xml:space="preserve">Сдвижка и подметание территории в зимний период (механизированная уборка) </t>
  </si>
  <si>
    <t>Посыпка пешеходных дорожек и проездов противогололедными материалами шириной 0,5м</t>
  </si>
  <si>
    <t>Очистка пешеходных дорожек, отмостки, крылец, площадок у подъезда, конт площадок  и проездов вдоль бордюров шириной 0,5 м от наледи и льда</t>
  </si>
  <si>
    <t>Кошение газонов</t>
  </si>
  <si>
    <t xml:space="preserve">            ИТОГО по п. 3 :</t>
  </si>
  <si>
    <t>3.1.</t>
  </si>
  <si>
    <t>Ремонт, регулировка, промывка, испытание, консервация, расконсервация системы центрального отопления</t>
  </si>
  <si>
    <t xml:space="preserve"> - Промывка трубопроводов системы ЦО</t>
  </si>
  <si>
    <t xml:space="preserve"> - Испытание трубопроводов системы ЦО</t>
  </si>
  <si>
    <t xml:space="preserve"> - Регулировка и наладка системы ЦО</t>
  </si>
  <si>
    <t xml:space="preserve"> - консервация , расконсервация системы ЦО</t>
  </si>
  <si>
    <t xml:space="preserve"> - ликвидация возд.пробок в тояке отопления</t>
  </si>
  <si>
    <t>4.1.</t>
  </si>
  <si>
    <t>Проведение технических осмотров и устранение незначительных неисправностей систем вентиляции (констр.элем.)</t>
  </si>
  <si>
    <t>Проведение технических осмотров и устранение незначительных неисправностей  систем центр.отопления</t>
  </si>
  <si>
    <t>Проведение технических осмотров, ремонтов и устранение незначительных неисправностей в системах водоснабжения, канализации</t>
  </si>
  <si>
    <t>Ершение канализационного лежака (прочистка)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</si>
  <si>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</si>
  <si>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</si>
  <si>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Диспетчерское обслуживание</t>
  </si>
  <si>
    <t xml:space="preserve">            ИТОГО по п. 5 :</t>
  </si>
  <si>
    <t>Обслуживание общедомовых приборов учета тепла</t>
  </si>
  <si>
    <t>Обслуживание общедомовых приборов учета воды</t>
  </si>
  <si>
    <t>Снятие и запись показаний, обработка информации и занесение в компьютер, передача данных энергоснабжающей организации (тепло)</t>
  </si>
  <si>
    <t>Снятие и запись показаний, обработка информации и занесение в компьютер, передача данных энергоснабжающей организации (вода)</t>
  </si>
  <si>
    <t>Снятие и запись показаний, обработка информации и занесение в компьютер, передача данных энергоснабжающей организации (эл.энергия)</t>
  </si>
  <si>
    <t>Текущий ремонт электрооборудования (непредвиденные работы</t>
  </si>
  <si>
    <t>восстановление электроснабжения подвалов (1,2,6,7пп):</t>
  </si>
  <si>
    <t>устройство кабеля ВВГ 2*1,5</t>
  </si>
  <si>
    <t>установка светильника светодиодного ЭРА 15Вт</t>
  </si>
  <si>
    <t>установка розетки 1ОП</t>
  </si>
  <si>
    <t>очистка корпуса ВРУ, ЩУРС от пыли и грязи</t>
  </si>
  <si>
    <t>ревизия и восстановление целостности изоляции электропроводки и контактных соединений электрооборудования</t>
  </si>
  <si>
    <t>Текущий ремонт систем водоснабжения и водоотведения (непредвиденные работы</t>
  </si>
  <si>
    <t>замена сборки на стояке ХВС (стояк квартиры №114) с отжигом:</t>
  </si>
  <si>
    <t>смена сгона Ду 32мм</t>
  </si>
  <si>
    <t>смена муфты стальной Ду 32 мм</t>
  </si>
  <si>
    <t>смена контргайки Ду 32мм</t>
  </si>
  <si>
    <t>смена резьбы Ду 32мм</t>
  </si>
  <si>
    <t>герметизация примыканий силиконовым герметиком</t>
  </si>
  <si>
    <t>сварочные работы</t>
  </si>
  <si>
    <t>замена сифона мойки с гофрой  в техкомнате (4 подъезд)</t>
  </si>
  <si>
    <t>устранение засора канализационного выпуска Ду 100 мм (1-2 подъезды)</t>
  </si>
  <si>
    <t>замена участка стояка ХВС в перекрытии (кв.№180,184):</t>
  </si>
  <si>
    <t>смена участка стояка трубой гофрированной Lavita нерж.25А</t>
  </si>
  <si>
    <t>установка фитинг труба ВР V/S 25*1 Lavita</t>
  </si>
  <si>
    <t>установка фитинг труба НР V/S 25</t>
  </si>
  <si>
    <t>установка муфты стальной Ду 25мм</t>
  </si>
  <si>
    <t>нарезка резьбы Ду 25мм клуппом (вручную)</t>
  </si>
  <si>
    <t>уплотнение соединений (лен сантехнический, силиконовый герметик)</t>
  </si>
  <si>
    <t>восстановление раструба стояка канализации Ду 100мм (кв.№53) сварка холодная</t>
  </si>
  <si>
    <t>устранение засора канализационного стояка Ду 50мм (ст.кв.№244)</t>
  </si>
  <si>
    <t>устранение засора канализационного выпуска Ду 100мм (2 подъезд)</t>
  </si>
  <si>
    <t>установка хомута на стояке ХВС (кв.№157)</t>
  </si>
  <si>
    <t>замена участка трубы Ду 32 мм с прохождением через перекрытие кв.№185,189</t>
  </si>
  <si>
    <t>сварочные работы (кв.№185,189)</t>
  </si>
  <si>
    <t>устранение засора канализационного стояка Ду 50 мм (кв.№147-подвал)</t>
  </si>
  <si>
    <t>установка хомута на полотенцесушителе (кв.№139)</t>
  </si>
  <si>
    <t>устранение свища на полотенцесушителе (кв.№139)</t>
  </si>
  <si>
    <t>установка хомута на стояке ХВС (кв.№230)</t>
  </si>
  <si>
    <t>устранение засора канализационного выпуска Ду100 (2 подъезд)</t>
  </si>
  <si>
    <t>очистка от наледи кнализационных вытяжек кв98</t>
  </si>
  <si>
    <t>Текущий ремонт систем конструкт.элементов) (непредвиденные работы</t>
  </si>
  <si>
    <t>утепление крыльца со стороны подвала (2 подъезд)утеплителем URSA TERRA</t>
  </si>
  <si>
    <t>замена навесного замка и проушины(сварка) на двери спуска в подвал (2 подъезд)</t>
  </si>
  <si>
    <t xml:space="preserve">осмотр чердаков на наличие течей с кровли (1-7 подъезды) </t>
  </si>
  <si>
    <t>слив воды с емкостей установленных в чердачном помещении (1-7пп)</t>
  </si>
  <si>
    <t>изготовление и установка лотков на чердаке (1 подъезд):</t>
  </si>
  <si>
    <t>металлический лист 2500*1250*05</t>
  </si>
  <si>
    <t>проволока вязальная</t>
  </si>
  <si>
    <t>устройство гидроизоляции на вертикальной стене (1 подъезд, чердак) РИЗОЛИН</t>
  </si>
  <si>
    <t>очистка кровли от снега в местах протекания кровли (1 подъезд, над кв.№35)</t>
  </si>
  <si>
    <t>установка емкостей на чердаке в местах течи кровли (7 подъезд) мешок полипропиленовый</t>
  </si>
  <si>
    <t>ремонт ствола мусоропровода герметиком "Арбис" (4 подъезд, 8 этаж)</t>
  </si>
  <si>
    <t>демонтаж-монтаж и ремонт клапана мусоропровода  с устройством металлич.пластины 0,25*0,3 (2 подъезд 2 этаж)</t>
  </si>
  <si>
    <t>демонтаж-монтаж и ремонт клапана мусоропровода (1 подъезд 5 этаж)</t>
  </si>
  <si>
    <t>установка емкостей на чердаке в местах течи кровли (4 подъезд) мешок</t>
  </si>
  <si>
    <t>установка емкостей на чердаке в местах течи кровли (1,6 подъезды) бочка 200л</t>
  </si>
  <si>
    <t>открытие продухов в фундаменте</t>
  </si>
  <si>
    <t>переустановка лотков на чердаке (5 подъезд)</t>
  </si>
  <si>
    <t>очистка водоприемных воронок на кровле от мусора (1-7 подъезды)</t>
  </si>
  <si>
    <t>осмотр чердаков на наличие течей с кровли (1-7 подъезды)</t>
  </si>
  <si>
    <t>ремонт скамейки с заменой пиломатериала (4 подъезд):</t>
  </si>
  <si>
    <t>доска 6*0,1*0,025 - 2шт</t>
  </si>
  <si>
    <t>доска 6*0,15*0,04 - 0,25шт</t>
  </si>
  <si>
    <t>доска 6*0,15*0,05 - 1,5шт</t>
  </si>
  <si>
    <t>укрепление поручня  арматурой А 14 - 0,4мп, сварка (6 подъезд)</t>
  </si>
  <si>
    <t>осмотр чердаков на наличие течей с кровли (2 подъезд)</t>
  </si>
  <si>
    <t>разборка и бетонирование порога в контейнерной (5 подъезд)</t>
  </si>
  <si>
    <t>разборка и бетонирование стяжки пола в контейнерной (2 подъезд)</t>
  </si>
  <si>
    <t>ремонт межпанельных швов без велотерма кв. Кв.179,239</t>
  </si>
  <si>
    <t>устранение засора м/провода с демонтажом-монтажом лючка (6п 4эт)</t>
  </si>
  <si>
    <t>осмотр чердака на наличие течей</t>
  </si>
  <si>
    <t>осмотр чердаков на наличие течей с кровли (5 подъезд)</t>
  </si>
  <si>
    <t>замена навесного замка на решетке лестничного марша (4,6 подъезды)</t>
  </si>
  <si>
    <t>очистка козырька, лотка и сливной трубы с частичной разборкой (5 подъезд)</t>
  </si>
  <si>
    <t>осмотр чердаков на наличие течей с кровли (1-7пп)</t>
  </si>
  <si>
    <t>очистка водоприемных воронок на кровле от мусора</t>
  </si>
  <si>
    <t>ремонт доводчика входной двери (1 подъезд)</t>
  </si>
  <si>
    <t>устройство напольной плитки (3 подъезд 1 этаж у лифта)</t>
  </si>
  <si>
    <t>закрытие продухов материалом б/у</t>
  </si>
  <si>
    <t>утепление крыльца со стороны подвала (5,6,7 подъезд) материалом б/у</t>
  </si>
  <si>
    <t>замена колеса контейнерной тележки (5п)</t>
  </si>
  <si>
    <t xml:space="preserve">7 под смена доводчика на тамбурной металлической двери </t>
  </si>
  <si>
    <t xml:space="preserve">            ИТОГО по п. 9 :</t>
  </si>
  <si>
    <t xml:space="preserve">   Сумма затрат по дому   :</t>
  </si>
  <si>
    <t>по управлению и обслуживанию</t>
  </si>
  <si>
    <t>МКД по ул.Парковая 16</t>
  </si>
  <si>
    <t xml:space="preserve">Отчет за 2022 г. </t>
  </si>
  <si>
    <t>Результат на 01.01.2022 г. ("+" экономия, "-" перерасход)</t>
  </si>
  <si>
    <t xml:space="preserve">Итого начислено населению </t>
  </si>
  <si>
    <t xml:space="preserve">Итого оплачено населением </t>
  </si>
  <si>
    <t>Начислено по нежилым помещениям (без НДС)</t>
  </si>
  <si>
    <t>Оплачено по нежилым помещениям (без НДС)</t>
  </si>
  <si>
    <t>Дополнительные средства на ремонт</t>
  </si>
  <si>
    <t>Результат накоплением "+" - экономия "-" - перерасход</t>
  </si>
  <si>
    <t>Результат за 2022 год "+" - экономия "-" - перерасход</t>
  </si>
  <si>
    <t xml:space="preserve"> 1.4.</t>
  </si>
  <si>
    <t xml:space="preserve"> 1.5.</t>
  </si>
  <si>
    <t>1. Содержание помещений общего пользования</t>
  </si>
  <si>
    <t>3. Уборка придомовой территории, входящей в состав общего имущества</t>
  </si>
  <si>
    <t>3.2.</t>
  </si>
  <si>
    <t xml:space="preserve"> 3.3.</t>
  </si>
  <si>
    <t xml:space="preserve"> 3.4.</t>
  </si>
  <si>
    <t xml:space="preserve"> 3.5.</t>
  </si>
  <si>
    <t xml:space="preserve"> 3.6.</t>
  </si>
  <si>
    <t xml:space="preserve"> 3.7.</t>
  </si>
  <si>
    <t>3.8.</t>
  </si>
  <si>
    <t>3.9.</t>
  </si>
  <si>
    <t>3.10.</t>
  </si>
  <si>
    <t>4. Подготовка многоквартирного дома к сезонной эксплуатации</t>
  </si>
  <si>
    <t>5. Проведение технических осмотров и мелкий ремонт</t>
  </si>
  <si>
    <t>5.1.</t>
  </si>
  <si>
    <t>5.2.</t>
  </si>
  <si>
    <t>5.3.</t>
  </si>
  <si>
    <t>5.4.</t>
  </si>
  <si>
    <t xml:space="preserve"> 5.6.</t>
  </si>
  <si>
    <t>6.Аварийное обслуживание внутридомового инжен.сантехнич. и эл.технического оборудования</t>
  </si>
  <si>
    <t xml:space="preserve"> 6.1.</t>
  </si>
  <si>
    <t xml:space="preserve">            ИТОГО по п. 6 :</t>
  </si>
  <si>
    <t>7.Дератизация (контейнерная)</t>
  </si>
  <si>
    <t>8.Дезинсекция (контейнерная)</t>
  </si>
  <si>
    <t>9. Поверка и обслуживание общедомовых приборов учета.</t>
  </si>
  <si>
    <t xml:space="preserve"> 9.1.</t>
  </si>
  <si>
    <t xml:space="preserve"> 9.2.</t>
  </si>
  <si>
    <t xml:space="preserve"> 9.3.</t>
  </si>
  <si>
    <t xml:space="preserve"> 9.4.</t>
  </si>
  <si>
    <t xml:space="preserve"> 9.5.</t>
  </si>
  <si>
    <t>10. Текущий ремонт   Непредвиденные работы</t>
  </si>
  <si>
    <t>10.1.</t>
  </si>
  <si>
    <t>10.2.</t>
  </si>
  <si>
    <t>10.3.</t>
  </si>
  <si>
    <t xml:space="preserve">            ИТОГО по п. 10 :</t>
  </si>
  <si>
    <t>11.Обслуживание запирающих устройств и антенн</t>
  </si>
  <si>
    <t>12.Управление многоквартирным домом</t>
  </si>
  <si>
    <t>13. Вознаграждение совету дома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</si>
</sst>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vertical="center" wrapText="1"/>
    </xf>
    <xf numFmtId="16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2" fontId="5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/>
    </xf>
    <xf numFmtId="0" fontId="3" fillId="0" borderId="1" xfId="1" applyFont="1" applyBorder="1" applyAlignment="1">
      <alignment horizontal="center" wrapText="1"/>
    </xf>
    <xf numFmtId="0" fontId="3" fillId="0" borderId="1" xfId="1" applyFont="1" applyBorder="1" applyAlignment="1">
      <alignment wrapText="1"/>
    </xf>
    <xf numFmtId="2" fontId="3" fillId="0" borderId="1" xfId="2" applyNumberFormat="1" applyFont="1" applyFill="1" applyBorder="1" applyAlignment="1">
      <alignment wrapText="1"/>
    </xf>
    <xf numFmtId="2" fontId="5" fillId="0" borderId="0" xfId="1" applyNumberFormat="1" applyFont="1"/>
    <xf numFmtId="0" fontId="5" fillId="0" borderId="0" xfId="1" applyFont="1"/>
    <xf numFmtId="0" fontId="5" fillId="0" borderId="0" xfId="0" applyFont="1" applyBorder="1" applyAlignment="1">
      <alignment vertical="center"/>
    </xf>
    <xf numFmtId="2" fontId="3" fillId="0" borderId="1" xfId="2" applyNumberFormat="1" applyFont="1" applyBorder="1" applyAlignment="1">
      <alignment wrapText="1"/>
    </xf>
    <xf numFmtId="0" fontId="6" fillId="0" borderId="0" xfId="0" applyFont="1" applyFill="1" applyAlignment="1">
      <alignment horizontal="center" wrapText="1"/>
    </xf>
    <xf numFmtId="0" fontId="6" fillId="0" borderId="0" xfId="0" applyFont="1" applyFill="1" applyAlignment="1">
      <alignment wrapText="1"/>
    </xf>
    <xf numFmtId="2" fontId="6" fillId="0" borderId="0" xfId="0" applyNumberFormat="1" applyFont="1" applyFill="1" applyAlignment="1">
      <alignment horizontal="center" wrapText="1"/>
    </xf>
    <xf numFmtId="2" fontId="6" fillId="0" borderId="0" xfId="0" applyNumberFormat="1" applyFont="1" applyFill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0"/>
  <sheetViews>
    <sheetView tabSelected="1" topLeftCell="A133" workbookViewId="0">
      <selection activeCell="C157" sqref="C157"/>
    </sheetView>
  </sheetViews>
  <sheetFormatPr defaultColWidth="9.109375" defaultRowHeight="15.6"/>
  <cols>
    <col min="1" max="1" width="6.33203125" style="29" customWidth="1"/>
    <col min="2" max="2" width="78.44140625" style="30" customWidth="1"/>
    <col min="3" max="3" width="16.33203125" style="32" customWidth="1"/>
    <col min="4" max="200" width="9.109375" style="30" customWidth="1"/>
    <col min="201" max="201" width="5" style="30" customWidth="1"/>
    <col min="202" max="202" width="46" style="30" customWidth="1"/>
    <col min="203" max="206" width="9.33203125" style="30" customWidth="1"/>
    <col min="207" max="207" width="9.109375" style="30" customWidth="1"/>
    <col min="208" max="208" width="12.44140625" style="30" customWidth="1"/>
    <col min="209" max="212" width="9.33203125" style="30" customWidth="1"/>
    <col min="213" max="220" width="8.88671875" style="30" customWidth="1"/>
    <col min="221" max="223" width="9.109375" style="30" customWidth="1"/>
    <col min="224" max="224" width="12.5546875" style="30" customWidth="1"/>
    <col min="225" max="225" width="8.6640625" style="30" customWidth="1"/>
    <col min="226" max="226" width="9.33203125" style="30" customWidth="1"/>
    <col min="227" max="227" width="9.109375" style="30" customWidth="1"/>
    <col min="228" max="228" width="9.33203125" style="30" customWidth="1"/>
    <col min="229" max="232" width="8.88671875" style="30" customWidth="1"/>
    <col min="233" max="16384" width="9.109375" style="30"/>
  </cols>
  <sheetData>
    <row r="1" spans="1:5" s="16" customFormat="1">
      <c r="A1" s="34" t="s">
        <v>140</v>
      </c>
      <c r="B1" s="34"/>
      <c r="C1" s="15"/>
    </row>
    <row r="2" spans="1:5" s="16" customFormat="1">
      <c r="A2" s="34" t="s">
        <v>138</v>
      </c>
      <c r="B2" s="34"/>
      <c r="C2" s="15"/>
    </row>
    <row r="3" spans="1:5" s="16" customFormat="1">
      <c r="A3" s="34" t="s">
        <v>139</v>
      </c>
      <c r="B3" s="34"/>
      <c r="C3" s="15"/>
    </row>
    <row r="4" spans="1:5" s="20" customFormat="1">
      <c r="A4" s="17"/>
      <c r="B4" s="18"/>
      <c r="C4" s="19"/>
    </row>
    <row r="5" spans="1:5" s="20" customFormat="1" ht="16.2">
      <c r="A5" s="1"/>
      <c r="B5" s="2" t="s">
        <v>141</v>
      </c>
      <c r="C5" s="3">
        <v>34467.097425999236</v>
      </c>
    </row>
    <row r="6" spans="1:5" s="20" customFormat="1">
      <c r="A6" s="4"/>
      <c r="B6" s="8" t="s">
        <v>151</v>
      </c>
      <c r="C6" s="6"/>
    </row>
    <row r="7" spans="1:5" s="20" customFormat="1">
      <c r="A7" s="4" t="s">
        <v>0</v>
      </c>
      <c r="B7" s="5" t="s">
        <v>1</v>
      </c>
      <c r="C7" s="6">
        <v>114648.45599999998</v>
      </c>
    </row>
    <row r="8" spans="1:5" s="20" customFormat="1">
      <c r="A8" s="4"/>
      <c r="B8" s="5" t="s">
        <v>2</v>
      </c>
      <c r="C8" s="6">
        <v>207837.58800000002</v>
      </c>
    </row>
    <row r="9" spans="1:5" s="20" customFormat="1">
      <c r="A9" s="4" t="s">
        <v>3</v>
      </c>
      <c r="B9" s="5" t="s">
        <v>4</v>
      </c>
      <c r="C9" s="6">
        <v>72678.744000000006</v>
      </c>
    </row>
    <row r="10" spans="1:5" s="20" customFormat="1">
      <c r="A10" s="4"/>
      <c r="B10" s="5" t="s">
        <v>5</v>
      </c>
      <c r="C10" s="6">
        <v>224865.14399999994</v>
      </c>
    </row>
    <row r="11" spans="1:5" s="20" customFormat="1" ht="36" customHeight="1">
      <c r="A11" s="4" t="s">
        <v>6</v>
      </c>
      <c r="B11" s="5" t="s">
        <v>7</v>
      </c>
      <c r="C11" s="6">
        <v>28081.838</v>
      </c>
    </row>
    <row r="12" spans="1:5" s="20" customFormat="1">
      <c r="A12" s="4" t="s">
        <v>149</v>
      </c>
      <c r="B12" s="5" t="s">
        <v>8</v>
      </c>
      <c r="C12" s="6">
        <v>7459.22</v>
      </c>
    </row>
    <row r="13" spans="1:5" s="20" customFormat="1">
      <c r="A13" s="7" t="s">
        <v>150</v>
      </c>
      <c r="B13" s="5" t="s">
        <v>9</v>
      </c>
      <c r="C13" s="6">
        <v>562380</v>
      </c>
      <c r="E13" s="20" t="s">
        <v>10</v>
      </c>
    </row>
    <row r="14" spans="1:5" s="20" customFormat="1">
      <c r="A14" s="4"/>
      <c r="B14" s="8" t="s">
        <v>11</v>
      </c>
      <c r="C14" s="3">
        <v>1217950.9899999995</v>
      </c>
    </row>
    <row r="15" spans="1:5" s="20" customFormat="1">
      <c r="A15" s="4"/>
      <c r="B15" s="33" t="s">
        <v>12</v>
      </c>
      <c r="C15" s="6"/>
    </row>
    <row r="16" spans="1:5" s="20" customFormat="1">
      <c r="A16" s="4" t="s">
        <v>13</v>
      </c>
      <c r="B16" s="5" t="s">
        <v>14</v>
      </c>
      <c r="C16" s="6">
        <v>28501.200000000001</v>
      </c>
    </row>
    <row r="17" spans="1:3" s="20" customFormat="1">
      <c r="A17" s="4" t="s">
        <v>15</v>
      </c>
      <c r="B17" s="5" t="s">
        <v>16</v>
      </c>
      <c r="C17" s="6">
        <v>10210.350000000002</v>
      </c>
    </row>
    <row r="18" spans="1:3" s="20" customFormat="1">
      <c r="A18" s="4" t="s">
        <v>17</v>
      </c>
      <c r="B18" s="5" t="s">
        <v>18</v>
      </c>
      <c r="C18" s="6">
        <v>73331.485920000006</v>
      </c>
    </row>
    <row r="19" spans="1:3" s="20" customFormat="1">
      <c r="A19" s="4" t="s">
        <v>19</v>
      </c>
      <c r="B19" s="5" t="s">
        <v>20</v>
      </c>
      <c r="C19" s="6">
        <v>0</v>
      </c>
    </row>
    <row r="20" spans="1:3" s="20" customFormat="1">
      <c r="A20" s="4" t="s">
        <v>21</v>
      </c>
      <c r="B20" s="5" t="s">
        <v>22</v>
      </c>
      <c r="C20" s="6">
        <v>1197.1500000000001</v>
      </c>
    </row>
    <row r="21" spans="1:3" s="20" customFormat="1">
      <c r="A21" s="4" t="s">
        <v>23</v>
      </c>
      <c r="B21" s="5" t="s">
        <v>24</v>
      </c>
      <c r="C21" s="6">
        <v>469.12</v>
      </c>
    </row>
    <row r="22" spans="1:3" s="20" customFormat="1">
      <c r="A22" s="4"/>
      <c r="B22" s="8" t="s">
        <v>25</v>
      </c>
      <c r="C22" s="3">
        <f>SUM(C16:C21)</f>
        <v>113709.30592</v>
      </c>
    </row>
    <row r="23" spans="1:3" s="20" customFormat="1" ht="18.600000000000001" customHeight="1">
      <c r="A23" s="4"/>
      <c r="B23" s="33" t="s">
        <v>152</v>
      </c>
      <c r="C23" s="6"/>
    </row>
    <row r="24" spans="1:3" s="20" customFormat="1">
      <c r="A24" s="4" t="s">
        <v>37</v>
      </c>
      <c r="B24" s="5" t="s">
        <v>26</v>
      </c>
      <c r="C24" s="6">
        <v>9279.1200000000008</v>
      </c>
    </row>
    <row r="25" spans="1:3" s="20" customFormat="1">
      <c r="A25" s="7" t="s">
        <v>153</v>
      </c>
      <c r="B25" s="5" t="s">
        <v>27</v>
      </c>
      <c r="C25" s="6">
        <v>3901.9679999999998</v>
      </c>
    </row>
    <row r="26" spans="1:3" s="20" customFormat="1">
      <c r="A26" s="7" t="s">
        <v>154</v>
      </c>
      <c r="B26" s="5" t="s">
        <v>28</v>
      </c>
      <c r="C26" s="6">
        <v>945.50400000000002</v>
      </c>
    </row>
    <row r="27" spans="1:3" s="20" customFormat="1">
      <c r="A27" s="7" t="s">
        <v>155</v>
      </c>
      <c r="B27" s="5" t="s">
        <v>29</v>
      </c>
      <c r="C27" s="6">
        <v>9124.36</v>
      </c>
    </row>
    <row r="28" spans="1:3" s="20" customFormat="1">
      <c r="A28" s="7" t="s">
        <v>156</v>
      </c>
      <c r="B28" s="5" t="s">
        <v>30</v>
      </c>
      <c r="C28" s="6">
        <v>49534.995999999992</v>
      </c>
    </row>
    <row r="29" spans="1:3" s="20" customFormat="1">
      <c r="A29" s="7" t="s">
        <v>157</v>
      </c>
      <c r="B29" s="5" t="s">
        <v>31</v>
      </c>
      <c r="C29" s="6">
        <v>45510.900500000003</v>
      </c>
    </row>
    <row r="30" spans="1:3" s="20" customFormat="1" ht="21.6" customHeight="1">
      <c r="A30" s="4" t="s">
        <v>158</v>
      </c>
      <c r="B30" s="5" t="s">
        <v>32</v>
      </c>
      <c r="C30" s="6">
        <v>15681.599999999999</v>
      </c>
    </row>
    <row r="31" spans="1:3" s="20" customFormat="1" ht="29.4" customHeight="1">
      <c r="A31" s="4" t="s">
        <v>159</v>
      </c>
      <c r="B31" s="5" t="s">
        <v>33</v>
      </c>
      <c r="C31" s="6">
        <v>832.43999999999994</v>
      </c>
    </row>
    <row r="32" spans="1:3" s="20" customFormat="1" ht="31.2">
      <c r="A32" s="4" t="s">
        <v>160</v>
      </c>
      <c r="B32" s="5" t="s">
        <v>34</v>
      </c>
      <c r="C32" s="6">
        <v>19405.385999999999</v>
      </c>
    </row>
    <row r="33" spans="1:3" s="20" customFormat="1" ht="18" customHeight="1">
      <c r="A33" s="4" t="s">
        <v>161</v>
      </c>
      <c r="B33" s="5" t="s">
        <v>35</v>
      </c>
      <c r="C33" s="6">
        <v>20125.263000000003</v>
      </c>
    </row>
    <row r="34" spans="1:3" s="20" customFormat="1">
      <c r="A34" s="4"/>
      <c r="B34" s="8" t="s">
        <v>36</v>
      </c>
      <c r="C34" s="3">
        <f>SUM(C24:C33)</f>
        <v>174341.53750000001</v>
      </c>
    </row>
    <row r="35" spans="1:3" s="20" customFormat="1">
      <c r="A35" s="4"/>
      <c r="B35" s="8" t="s">
        <v>162</v>
      </c>
      <c r="C35" s="6"/>
    </row>
    <row r="36" spans="1:3" s="20" customFormat="1" ht="31.2">
      <c r="A36" s="4" t="s">
        <v>44</v>
      </c>
      <c r="B36" s="5" t="s">
        <v>38</v>
      </c>
      <c r="C36" s="6">
        <v>0</v>
      </c>
    </row>
    <row r="37" spans="1:3" s="21" customFormat="1">
      <c r="A37" s="9"/>
      <c r="B37" s="5" t="s">
        <v>39</v>
      </c>
      <c r="C37" s="10">
        <v>211458.24</v>
      </c>
    </row>
    <row r="38" spans="1:3" s="21" customFormat="1">
      <c r="A38" s="9"/>
      <c r="B38" s="5" t="s">
        <v>40</v>
      </c>
      <c r="C38" s="10">
        <v>97468.289999999979</v>
      </c>
    </row>
    <row r="39" spans="1:3" s="21" customFormat="1">
      <c r="A39" s="9"/>
      <c r="B39" s="5" t="s">
        <v>41</v>
      </c>
      <c r="C39" s="10">
        <v>3704.9349999999999</v>
      </c>
    </row>
    <row r="40" spans="1:3" s="21" customFormat="1">
      <c r="A40" s="9"/>
      <c r="B40" s="5" t="s">
        <v>42</v>
      </c>
      <c r="C40" s="10">
        <v>51612.594499999992</v>
      </c>
    </row>
    <row r="41" spans="1:3" s="21" customFormat="1">
      <c r="A41" s="9"/>
      <c r="B41" s="5" t="s">
        <v>43</v>
      </c>
      <c r="C41" s="10">
        <v>29710.799999999999</v>
      </c>
    </row>
    <row r="42" spans="1:3" s="20" customFormat="1">
      <c r="A42" s="4"/>
      <c r="B42" s="8" t="s">
        <v>50</v>
      </c>
      <c r="C42" s="3">
        <f>SUM(C36:C41)</f>
        <v>393954.85949999996</v>
      </c>
    </row>
    <row r="43" spans="1:3" s="20" customFormat="1">
      <c r="A43" s="4"/>
      <c r="B43" s="8" t="s">
        <v>163</v>
      </c>
      <c r="C43" s="6"/>
    </row>
    <row r="44" spans="1:3" s="20" customFormat="1" ht="31.2">
      <c r="A44" s="4" t="s">
        <v>164</v>
      </c>
      <c r="B44" s="5" t="s">
        <v>45</v>
      </c>
      <c r="C44" s="6">
        <v>32959.832999999999</v>
      </c>
    </row>
    <row r="45" spans="1:3" s="20" customFormat="1" ht="38.25" customHeight="1">
      <c r="A45" s="4" t="s">
        <v>165</v>
      </c>
      <c r="B45" s="5" t="s">
        <v>46</v>
      </c>
      <c r="C45" s="6">
        <v>134624.67000000001</v>
      </c>
    </row>
    <row r="46" spans="1:3" s="20" customFormat="1" ht="31.2">
      <c r="A46" s="4" t="s">
        <v>166</v>
      </c>
      <c r="B46" s="5" t="s">
        <v>47</v>
      </c>
      <c r="C46" s="6">
        <v>67312.334999999992</v>
      </c>
    </row>
    <row r="47" spans="1:3" s="20" customFormat="1">
      <c r="A47" s="4" t="s">
        <v>167</v>
      </c>
      <c r="B47" s="5" t="s">
        <v>48</v>
      </c>
      <c r="C47" s="6">
        <v>3768.8999999999996</v>
      </c>
    </row>
    <row r="48" spans="1:3" s="20" customFormat="1" ht="31.2">
      <c r="A48" s="4" t="s">
        <v>168</v>
      </c>
      <c r="B48" s="5" t="s">
        <v>49</v>
      </c>
      <c r="C48" s="6">
        <v>34352.502</v>
      </c>
    </row>
    <row r="49" spans="1:3" s="20" customFormat="1">
      <c r="A49" s="4"/>
      <c r="B49" s="8" t="s">
        <v>52</v>
      </c>
      <c r="C49" s="3">
        <f>SUM(C44:C48)</f>
        <v>273018.23999999999</v>
      </c>
    </row>
    <row r="50" spans="1:3" s="20" customFormat="1" ht="31.2">
      <c r="A50" s="1"/>
      <c r="B50" s="8" t="s">
        <v>169</v>
      </c>
      <c r="C50" s="6">
        <v>189402.98400000005</v>
      </c>
    </row>
    <row r="51" spans="1:3" s="20" customFormat="1">
      <c r="A51" s="4" t="s">
        <v>170</v>
      </c>
      <c r="B51" s="5" t="s">
        <v>51</v>
      </c>
      <c r="C51" s="6">
        <v>52921.422000000006</v>
      </c>
    </row>
    <row r="52" spans="1:3" s="20" customFormat="1">
      <c r="A52" s="1"/>
      <c r="B52" s="8" t="s">
        <v>171</v>
      </c>
      <c r="C52" s="3">
        <f>SUM(C50:C51)</f>
        <v>242324.40600000008</v>
      </c>
    </row>
    <row r="53" spans="1:3" s="20" customFormat="1">
      <c r="A53" s="1"/>
      <c r="B53" s="8" t="s">
        <v>172</v>
      </c>
      <c r="C53" s="3">
        <v>6658.866</v>
      </c>
    </row>
    <row r="54" spans="1:3" s="20" customFormat="1">
      <c r="A54" s="1"/>
      <c r="B54" s="8" t="s">
        <v>173</v>
      </c>
      <c r="C54" s="3">
        <v>4250.34</v>
      </c>
    </row>
    <row r="55" spans="1:3" s="20" customFormat="1">
      <c r="A55" s="1"/>
      <c r="B55" s="8" t="s">
        <v>174</v>
      </c>
      <c r="C55" s="6"/>
    </row>
    <row r="56" spans="1:3" s="20" customFormat="1">
      <c r="A56" s="4" t="s">
        <v>175</v>
      </c>
      <c r="B56" s="5" t="s">
        <v>53</v>
      </c>
      <c r="C56" s="6">
        <v>4800.12</v>
      </c>
    </row>
    <row r="57" spans="1:3" s="20" customFormat="1">
      <c r="A57" s="4" t="s">
        <v>176</v>
      </c>
      <c r="B57" s="5" t="s">
        <v>54</v>
      </c>
      <c r="C57" s="6">
        <v>3616.9800000000005</v>
      </c>
    </row>
    <row r="58" spans="1:3" s="20" customFormat="1" ht="31.2">
      <c r="A58" s="4" t="s">
        <v>177</v>
      </c>
      <c r="B58" s="5" t="s">
        <v>55</v>
      </c>
      <c r="C58" s="6">
        <v>3522.1199999999994</v>
      </c>
    </row>
    <row r="59" spans="1:3" s="20" customFormat="1" ht="31.2">
      <c r="A59" s="4" t="s">
        <v>178</v>
      </c>
      <c r="B59" s="5" t="s">
        <v>56</v>
      </c>
      <c r="C59" s="6">
        <v>3522.1199999999994</v>
      </c>
    </row>
    <row r="60" spans="1:3" s="20" customFormat="1" ht="31.2">
      <c r="A60" s="4" t="s">
        <v>179</v>
      </c>
      <c r="B60" s="5" t="s">
        <v>57</v>
      </c>
      <c r="C60" s="6">
        <v>21132.720000000001</v>
      </c>
    </row>
    <row r="61" spans="1:3" s="20" customFormat="1" ht="18" customHeight="1">
      <c r="A61" s="4"/>
      <c r="B61" s="8" t="s">
        <v>136</v>
      </c>
      <c r="C61" s="3">
        <f>SUM(C56:C60)</f>
        <v>36594.06</v>
      </c>
    </row>
    <row r="62" spans="1:3" s="20" customFormat="1">
      <c r="A62" s="4"/>
      <c r="B62" s="8" t="s">
        <v>180</v>
      </c>
      <c r="C62" s="6"/>
    </row>
    <row r="63" spans="1:3" s="20" customFormat="1">
      <c r="A63" s="4" t="s">
        <v>181</v>
      </c>
      <c r="B63" s="8" t="s">
        <v>58</v>
      </c>
      <c r="C63" s="6"/>
    </row>
    <row r="64" spans="1:3" s="20" customFormat="1">
      <c r="A64" s="11"/>
      <c r="B64" s="12" t="s">
        <v>59</v>
      </c>
      <c r="C64" s="6">
        <v>0</v>
      </c>
    </row>
    <row r="65" spans="1:3" s="20" customFormat="1">
      <c r="A65" s="11"/>
      <c r="B65" s="13" t="s">
        <v>60</v>
      </c>
      <c r="C65" s="6">
        <v>99958.05</v>
      </c>
    </row>
    <row r="66" spans="1:3" s="20" customFormat="1">
      <c r="A66" s="11"/>
      <c r="B66" s="13" t="s">
        <v>61</v>
      </c>
      <c r="C66" s="6">
        <v>826.51</v>
      </c>
    </row>
    <row r="67" spans="1:3" s="20" customFormat="1">
      <c r="A67" s="11"/>
      <c r="B67" s="13" t="s">
        <v>62</v>
      </c>
      <c r="C67" s="6">
        <v>197.48</v>
      </c>
    </row>
    <row r="68" spans="1:3" s="20" customFormat="1">
      <c r="A68" s="4"/>
      <c r="B68" s="13" t="s">
        <v>63</v>
      </c>
      <c r="C68" s="6">
        <v>0</v>
      </c>
    </row>
    <row r="69" spans="1:3" s="20" customFormat="1" ht="31.2">
      <c r="A69" s="4"/>
      <c r="B69" s="13" t="s">
        <v>64</v>
      </c>
      <c r="C69" s="6">
        <v>0</v>
      </c>
    </row>
    <row r="70" spans="1:3" s="20" customFormat="1" ht="31.2">
      <c r="A70" s="4" t="s">
        <v>182</v>
      </c>
      <c r="B70" s="8" t="s">
        <v>65</v>
      </c>
      <c r="C70" s="6">
        <v>0</v>
      </c>
    </row>
    <row r="71" spans="1:3" s="20" customFormat="1">
      <c r="A71" s="11"/>
      <c r="B71" s="12" t="s">
        <v>66</v>
      </c>
      <c r="C71" s="6">
        <v>0</v>
      </c>
    </row>
    <row r="72" spans="1:3" s="20" customFormat="1">
      <c r="A72" s="11"/>
      <c r="B72" s="13" t="s">
        <v>67</v>
      </c>
      <c r="C72" s="6">
        <v>215.96</v>
      </c>
    </row>
    <row r="73" spans="1:3" s="20" customFormat="1">
      <c r="A73" s="11"/>
      <c r="B73" s="13" t="s">
        <v>68</v>
      </c>
      <c r="C73" s="6">
        <v>283.77999999999997</v>
      </c>
    </row>
    <row r="74" spans="1:3" s="20" customFormat="1">
      <c r="A74" s="11"/>
      <c r="B74" s="13" t="s">
        <v>69</v>
      </c>
      <c r="C74" s="6">
        <v>71.03</v>
      </c>
    </row>
    <row r="75" spans="1:3" s="20" customFormat="1">
      <c r="A75" s="11"/>
      <c r="B75" s="13" t="s">
        <v>70</v>
      </c>
      <c r="C75" s="6">
        <v>362.72</v>
      </c>
    </row>
    <row r="76" spans="1:3" s="20" customFormat="1">
      <c r="A76" s="11"/>
      <c r="B76" s="13" t="s">
        <v>71</v>
      </c>
      <c r="C76" s="6">
        <v>101.13</v>
      </c>
    </row>
    <row r="77" spans="1:3" s="20" customFormat="1">
      <c r="A77" s="11"/>
      <c r="B77" s="13" t="s">
        <v>72</v>
      </c>
      <c r="C77" s="6">
        <v>450.35</v>
      </c>
    </row>
    <row r="78" spans="1:3" s="20" customFormat="1" ht="23.25" customHeight="1">
      <c r="A78" s="11"/>
      <c r="B78" s="13" t="s">
        <v>73</v>
      </c>
      <c r="C78" s="6">
        <v>415.2</v>
      </c>
    </row>
    <row r="79" spans="1:3" s="20" customFormat="1">
      <c r="A79" s="4"/>
      <c r="B79" s="13" t="s">
        <v>74</v>
      </c>
      <c r="C79" s="6">
        <v>0</v>
      </c>
    </row>
    <row r="80" spans="1:3" s="20" customFormat="1">
      <c r="A80" s="11"/>
      <c r="B80" s="12" t="s">
        <v>75</v>
      </c>
      <c r="C80" s="6">
        <v>0</v>
      </c>
    </row>
    <row r="81" spans="1:3" s="20" customFormat="1">
      <c r="A81" s="11"/>
      <c r="B81" s="13" t="s">
        <v>76</v>
      </c>
      <c r="C81" s="6">
        <v>2658.66</v>
      </c>
    </row>
    <row r="82" spans="1:3" s="20" customFormat="1">
      <c r="A82" s="11"/>
      <c r="B82" s="13" t="s">
        <v>77</v>
      </c>
      <c r="C82" s="6">
        <v>610.41999999999996</v>
      </c>
    </row>
    <row r="83" spans="1:3" s="20" customFormat="1">
      <c r="A83" s="11"/>
      <c r="B83" s="13" t="s">
        <v>78</v>
      </c>
      <c r="C83" s="6">
        <v>610.41999999999996</v>
      </c>
    </row>
    <row r="84" spans="1:3" s="20" customFormat="1">
      <c r="A84" s="11"/>
      <c r="B84" s="13" t="s">
        <v>79</v>
      </c>
      <c r="C84" s="6">
        <v>219.15</v>
      </c>
    </row>
    <row r="85" spans="1:3" s="20" customFormat="1">
      <c r="A85" s="11"/>
      <c r="B85" s="13" t="s">
        <v>80</v>
      </c>
      <c r="C85" s="6">
        <v>777.98</v>
      </c>
    </row>
    <row r="86" spans="1:3" s="20" customFormat="1">
      <c r="A86" s="11"/>
      <c r="B86" s="13" t="s">
        <v>81</v>
      </c>
      <c r="C86" s="6">
        <v>109.825</v>
      </c>
    </row>
    <row r="87" spans="1:3" s="20" customFormat="1" ht="31.2">
      <c r="A87" s="11"/>
      <c r="B87" s="14" t="s">
        <v>82</v>
      </c>
      <c r="C87" s="6">
        <v>720.54</v>
      </c>
    </row>
    <row r="88" spans="1:3" s="20" customFormat="1">
      <c r="A88" s="11"/>
      <c r="B88" s="14" t="s">
        <v>83</v>
      </c>
      <c r="C88" s="6">
        <v>0</v>
      </c>
    </row>
    <row r="89" spans="1:3" s="20" customFormat="1">
      <c r="A89" s="4"/>
      <c r="B89" s="13" t="s">
        <v>84</v>
      </c>
      <c r="C89" s="6">
        <v>0</v>
      </c>
    </row>
    <row r="90" spans="1:3" s="20" customFormat="1">
      <c r="A90" s="4"/>
      <c r="B90" s="13" t="s">
        <v>85</v>
      </c>
      <c r="C90" s="6">
        <v>117.6</v>
      </c>
    </row>
    <row r="91" spans="1:3" s="20" customFormat="1" ht="31.2">
      <c r="A91" s="4"/>
      <c r="B91" s="13" t="s">
        <v>86</v>
      </c>
      <c r="C91" s="6">
        <v>4723.72</v>
      </c>
    </row>
    <row r="92" spans="1:3" s="20" customFormat="1">
      <c r="A92" s="4"/>
      <c r="B92" s="13" t="s">
        <v>87</v>
      </c>
      <c r="C92" s="6">
        <v>1801.35</v>
      </c>
    </row>
    <row r="93" spans="1:3" s="20" customFormat="1">
      <c r="A93" s="4"/>
      <c r="B93" s="13" t="s">
        <v>88</v>
      </c>
      <c r="C93" s="6">
        <v>0</v>
      </c>
    </row>
    <row r="94" spans="1:3" s="20" customFormat="1">
      <c r="A94" s="4"/>
      <c r="B94" s="13" t="s">
        <v>89</v>
      </c>
      <c r="C94" s="6">
        <v>117.6</v>
      </c>
    </row>
    <row r="95" spans="1:3" s="20" customFormat="1">
      <c r="A95" s="4"/>
      <c r="B95" s="13" t="s">
        <v>90</v>
      </c>
      <c r="C95" s="6">
        <v>219.65</v>
      </c>
    </row>
    <row r="96" spans="1:3" s="20" customFormat="1">
      <c r="A96" s="11"/>
      <c r="B96" s="13" t="s">
        <v>91</v>
      </c>
      <c r="C96" s="6">
        <v>0</v>
      </c>
    </row>
    <row r="97" spans="1:3" s="20" customFormat="1">
      <c r="A97" s="11"/>
      <c r="B97" s="13" t="s">
        <v>92</v>
      </c>
      <c r="C97" s="6">
        <v>0</v>
      </c>
    </row>
    <row r="98" spans="1:3" s="20" customFormat="1">
      <c r="A98" s="11"/>
      <c r="B98" s="13" t="s">
        <v>93</v>
      </c>
      <c r="C98" s="6">
        <v>110.34</v>
      </c>
    </row>
    <row r="99" spans="1:3" s="20" customFormat="1">
      <c r="A99" s="4" t="s">
        <v>183</v>
      </c>
      <c r="B99" s="8" t="s">
        <v>94</v>
      </c>
      <c r="C99" s="6">
        <v>0</v>
      </c>
    </row>
    <row r="100" spans="1:3" s="20" customFormat="1">
      <c r="A100" s="11"/>
      <c r="B100" s="13" t="s">
        <v>95</v>
      </c>
      <c r="C100" s="6">
        <v>308</v>
      </c>
    </row>
    <row r="101" spans="1:3" s="20" customFormat="1" ht="31.2">
      <c r="A101" s="11"/>
      <c r="B101" s="13" t="s">
        <v>96</v>
      </c>
      <c r="C101" s="6">
        <v>1103.6399999999999</v>
      </c>
    </row>
    <row r="102" spans="1:3" s="20" customFormat="1">
      <c r="A102" s="11"/>
      <c r="B102" s="13" t="s">
        <v>97</v>
      </c>
      <c r="C102" s="6">
        <v>0</v>
      </c>
    </row>
    <row r="103" spans="1:3" s="20" customFormat="1">
      <c r="A103" s="11"/>
      <c r="B103" s="13" t="s">
        <v>98</v>
      </c>
      <c r="C103" s="6">
        <v>4600.3440000000001</v>
      </c>
    </row>
    <row r="104" spans="1:3" s="20" customFormat="1">
      <c r="A104" s="11"/>
      <c r="B104" s="12" t="s">
        <v>99</v>
      </c>
      <c r="C104" s="6">
        <v>0</v>
      </c>
    </row>
    <row r="105" spans="1:3" s="20" customFormat="1">
      <c r="A105" s="11"/>
      <c r="B105" s="13" t="s">
        <v>100</v>
      </c>
      <c r="C105" s="6">
        <v>1836.3253999999997</v>
      </c>
    </row>
    <row r="106" spans="1:3" s="20" customFormat="1">
      <c r="A106" s="11"/>
      <c r="B106" s="13" t="s">
        <v>101</v>
      </c>
      <c r="C106" s="6">
        <v>0</v>
      </c>
    </row>
    <row r="107" spans="1:3" s="20" customFormat="1" ht="31.2">
      <c r="A107" s="11"/>
      <c r="B107" s="13" t="s">
        <v>102</v>
      </c>
      <c r="C107" s="6">
        <v>172.95599999999999</v>
      </c>
    </row>
    <row r="108" spans="1:3" s="20" customFormat="1">
      <c r="A108" s="11"/>
      <c r="B108" s="13" t="s">
        <v>103</v>
      </c>
      <c r="C108" s="6">
        <v>124.28</v>
      </c>
    </row>
    <row r="109" spans="1:3" s="20" customFormat="1">
      <c r="A109" s="11"/>
      <c r="B109" s="13" t="s">
        <v>97</v>
      </c>
      <c r="C109" s="6">
        <v>0</v>
      </c>
    </row>
    <row r="110" spans="1:3" s="20" customFormat="1">
      <c r="A110" s="11"/>
      <c r="B110" s="13" t="s">
        <v>98</v>
      </c>
      <c r="C110" s="6">
        <v>2300.172</v>
      </c>
    </row>
    <row r="111" spans="1:3" s="20" customFormat="1" ht="31.2">
      <c r="A111" s="11"/>
      <c r="B111" s="13" t="s">
        <v>104</v>
      </c>
      <c r="C111" s="6">
        <v>95.65</v>
      </c>
    </row>
    <row r="112" spans="1:3" s="20" customFormat="1">
      <c r="A112" s="11"/>
      <c r="B112" s="13" t="s">
        <v>105</v>
      </c>
      <c r="C112" s="6">
        <v>557.505</v>
      </c>
    </row>
    <row r="113" spans="1:3" s="20" customFormat="1">
      <c r="A113" s="4"/>
      <c r="B113" s="13" t="s">
        <v>97</v>
      </c>
      <c r="C113" s="6">
        <v>0</v>
      </c>
    </row>
    <row r="114" spans="1:3" s="20" customFormat="1">
      <c r="A114" s="4"/>
      <c r="B114" s="13" t="s">
        <v>98</v>
      </c>
      <c r="C114" s="6">
        <v>6900.5160000000005</v>
      </c>
    </row>
    <row r="115" spans="1:3" s="20" customFormat="1" ht="31.2">
      <c r="A115" s="4"/>
      <c r="B115" s="13" t="s">
        <v>106</v>
      </c>
      <c r="C115" s="6">
        <v>515.94024999999999</v>
      </c>
    </row>
    <row r="116" spans="1:3" s="20" customFormat="1">
      <c r="A116" s="4"/>
      <c r="B116" s="13" t="s">
        <v>107</v>
      </c>
      <c r="C116" s="6">
        <v>424.18</v>
      </c>
    </row>
    <row r="117" spans="1:3" s="20" customFormat="1">
      <c r="A117" s="5"/>
      <c r="B117" s="13" t="s">
        <v>108</v>
      </c>
      <c r="C117" s="6">
        <v>95.65</v>
      </c>
    </row>
    <row r="118" spans="1:3" s="20" customFormat="1" ht="31.2">
      <c r="A118" s="4"/>
      <c r="B118" s="13" t="s">
        <v>109</v>
      </c>
      <c r="C118" s="6">
        <v>575</v>
      </c>
    </row>
    <row r="119" spans="1:3" s="20" customFormat="1">
      <c r="A119" s="4"/>
      <c r="B119" s="13" t="s">
        <v>110</v>
      </c>
      <c r="C119" s="6">
        <v>2798.9900000000002</v>
      </c>
    </row>
    <row r="120" spans="1:3" s="20" customFormat="1">
      <c r="A120" s="4"/>
      <c r="B120" s="13" t="s">
        <v>111</v>
      </c>
      <c r="C120" s="6">
        <v>126.50760000000001</v>
      </c>
    </row>
    <row r="121" spans="1:3" s="20" customFormat="1">
      <c r="A121" s="4"/>
      <c r="B121" s="13" t="s">
        <v>112</v>
      </c>
      <c r="C121" s="6">
        <v>31.78</v>
      </c>
    </row>
    <row r="122" spans="1:3" s="20" customFormat="1">
      <c r="A122" s="4"/>
      <c r="B122" s="13" t="s">
        <v>113</v>
      </c>
      <c r="C122" s="6">
        <v>0</v>
      </c>
    </row>
    <row r="123" spans="1:3" s="20" customFormat="1">
      <c r="A123" s="4"/>
      <c r="B123" s="12" t="s">
        <v>114</v>
      </c>
      <c r="C123" s="6">
        <v>0</v>
      </c>
    </row>
    <row r="124" spans="1:3" s="20" customFormat="1">
      <c r="A124" s="4"/>
      <c r="B124" s="13" t="s">
        <v>115</v>
      </c>
      <c r="C124" s="6">
        <v>2939.3999999999996</v>
      </c>
    </row>
    <row r="125" spans="1:3" s="20" customFormat="1">
      <c r="A125" s="4"/>
      <c r="B125" s="13" t="s">
        <v>116</v>
      </c>
      <c r="C125" s="6">
        <v>367.42499999999995</v>
      </c>
    </row>
    <row r="126" spans="1:3" s="20" customFormat="1">
      <c r="A126" s="4"/>
      <c r="B126" s="13" t="s">
        <v>117</v>
      </c>
      <c r="C126" s="6">
        <v>2204.5499999999997</v>
      </c>
    </row>
    <row r="127" spans="1:3" s="20" customFormat="1">
      <c r="A127" s="4"/>
      <c r="B127" s="13" t="s">
        <v>118</v>
      </c>
      <c r="C127" s="6">
        <v>6521.4790000000003</v>
      </c>
    </row>
    <row r="128" spans="1:3" s="20" customFormat="1">
      <c r="A128" s="4"/>
      <c r="B128" s="13" t="s">
        <v>113</v>
      </c>
      <c r="C128" s="6">
        <v>0</v>
      </c>
    </row>
    <row r="129" spans="1:3" s="20" customFormat="1">
      <c r="A129" s="4"/>
      <c r="B129" s="13" t="s">
        <v>119</v>
      </c>
      <c r="C129" s="6">
        <v>0</v>
      </c>
    </row>
    <row r="130" spans="1:3" s="20" customFormat="1">
      <c r="A130" s="4"/>
      <c r="B130" s="13" t="s">
        <v>120</v>
      </c>
      <c r="C130" s="6">
        <v>254.52719999999999</v>
      </c>
    </row>
    <row r="131" spans="1:3" s="20" customFormat="1">
      <c r="A131" s="4"/>
      <c r="B131" s="13" t="s">
        <v>121</v>
      </c>
      <c r="C131" s="6">
        <v>636.31799999999998</v>
      </c>
    </row>
    <row r="132" spans="1:3" s="20" customFormat="1">
      <c r="A132" s="4"/>
      <c r="B132" s="12" t="s">
        <v>122</v>
      </c>
      <c r="C132" s="6">
        <v>4943.96</v>
      </c>
    </row>
    <row r="133" spans="1:3" s="20" customFormat="1">
      <c r="A133" s="4"/>
      <c r="B133" s="13" t="s">
        <v>123</v>
      </c>
      <c r="C133" s="6">
        <v>424.18</v>
      </c>
    </row>
    <row r="134" spans="1:3" s="20" customFormat="1">
      <c r="A134" s="4"/>
      <c r="B134" s="13" t="s">
        <v>124</v>
      </c>
      <c r="C134" s="6">
        <v>0</v>
      </c>
    </row>
    <row r="135" spans="1:3" s="20" customFormat="1">
      <c r="A135" s="4"/>
      <c r="B135" s="13" t="s">
        <v>125</v>
      </c>
      <c r="C135" s="6">
        <v>0</v>
      </c>
    </row>
    <row r="136" spans="1:3" s="20" customFormat="1">
      <c r="A136" s="4"/>
      <c r="B136" s="13" t="s">
        <v>126</v>
      </c>
      <c r="C136" s="6">
        <v>1148.78</v>
      </c>
    </row>
    <row r="137" spans="1:3" s="20" customFormat="1">
      <c r="A137" s="4"/>
      <c r="B137" s="13" t="s">
        <v>127</v>
      </c>
      <c r="C137" s="6">
        <v>0</v>
      </c>
    </row>
    <row r="138" spans="1:3" s="20" customFormat="1">
      <c r="A138" s="4"/>
      <c r="B138" s="13" t="s">
        <v>128</v>
      </c>
      <c r="C138" s="6">
        <v>0</v>
      </c>
    </row>
    <row r="139" spans="1:3" s="20" customFormat="1">
      <c r="A139" s="4"/>
      <c r="B139" s="13" t="s">
        <v>129</v>
      </c>
      <c r="C139" s="6">
        <v>56.88</v>
      </c>
    </row>
    <row r="140" spans="1:3" s="20" customFormat="1">
      <c r="A140" s="4"/>
      <c r="B140" s="13" t="s">
        <v>130</v>
      </c>
      <c r="C140" s="6">
        <v>574.92999999999995</v>
      </c>
    </row>
    <row r="141" spans="1:3" s="20" customFormat="1">
      <c r="A141" s="4"/>
      <c r="B141" s="13" t="s">
        <v>131</v>
      </c>
      <c r="C141" s="6">
        <v>1945.0044000000003</v>
      </c>
    </row>
    <row r="142" spans="1:3" s="20" customFormat="1">
      <c r="A142" s="4"/>
      <c r="B142" s="13" t="s">
        <v>132</v>
      </c>
      <c r="C142" s="6">
        <v>2798.9900000000002</v>
      </c>
    </row>
    <row r="143" spans="1:3" s="20" customFormat="1">
      <c r="A143" s="4"/>
      <c r="B143" s="8" t="s">
        <v>133</v>
      </c>
      <c r="C143" s="6">
        <v>1237.5</v>
      </c>
    </row>
    <row r="144" spans="1:3" s="20" customFormat="1">
      <c r="A144" s="4"/>
      <c r="B144" s="5" t="s">
        <v>134</v>
      </c>
      <c r="C144" s="6">
        <v>573.17499999999995</v>
      </c>
    </row>
    <row r="145" spans="1:6" s="20" customFormat="1">
      <c r="A145" s="4"/>
      <c r="B145" s="5" t="s">
        <v>124</v>
      </c>
      <c r="C145" s="6">
        <v>0</v>
      </c>
    </row>
    <row r="146" spans="1:6" s="20" customFormat="1">
      <c r="A146" s="4"/>
      <c r="B146" s="5" t="s">
        <v>135</v>
      </c>
      <c r="C146" s="6">
        <v>2926.61</v>
      </c>
    </row>
    <row r="147" spans="1:6" s="20" customFormat="1">
      <c r="A147" s="1"/>
      <c r="B147" s="8" t="s">
        <v>184</v>
      </c>
      <c r="C147" s="3">
        <f>SUM(C65:C146)</f>
        <v>167800.60984999992</v>
      </c>
    </row>
    <row r="148" spans="1:6" s="20" customFormat="1">
      <c r="A148" s="1"/>
      <c r="B148" s="8" t="s">
        <v>185</v>
      </c>
      <c r="C148" s="3">
        <v>92844.599999999991</v>
      </c>
    </row>
    <row r="149" spans="1:6" s="20" customFormat="1">
      <c r="A149" s="4"/>
      <c r="B149" s="8" t="s">
        <v>186</v>
      </c>
      <c r="C149" s="3">
        <v>717688.75800000015</v>
      </c>
    </row>
    <row r="150" spans="1:6" s="20" customFormat="1">
      <c r="A150" s="4"/>
      <c r="B150" s="8" t="s">
        <v>137</v>
      </c>
      <c r="C150" s="3">
        <f>C14+C22+C34+C42+C49+C52+C53+C54+C61+C147+C148+C149</f>
        <v>3441136.5727699995</v>
      </c>
    </row>
    <row r="151" spans="1:6" s="20" customFormat="1">
      <c r="A151" s="1"/>
      <c r="B151" s="8" t="s">
        <v>187</v>
      </c>
      <c r="C151" s="3">
        <v>30500</v>
      </c>
    </row>
    <row r="152" spans="1:6" s="21" customFormat="1">
      <c r="A152" s="22"/>
      <c r="B152" s="23" t="s">
        <v>142</v>
      </c>
      <c r="C152" s="24">
        <v>3112313.76</v>
      </c>
      <c r="D152" s="25"/>
      <c r="E152" s="26"/>
      <c r="F152" s="26"/>
    </row>
    <row r="153" spans="1:6" s="27" customFormat="1">
      <c r="A153" s="22"/>
      <c r="B153" s="23" t="s">
        <v>143</v>
      </c>
      <c r="C153" s="24">
        <v>3065727.34</v>
      </c>
      <c r="D153" s="25"/>
      <c r="E153" s="25"/>
      <c r="F153" s="25"/>
    </row>
    <row r="154" spans="1:6" s="27" customFormat="1">
      <c r="A154" s="22"/>
      <c r="B154" s="23" t="s">
        <v>144</v>
      </c>
      <c r="C154" s="24">
        <v>16549.5</v>
      </c>
      <c r="D154" s="25"/>
      <c r="E154" s="25"/>
      <c r="F154" s="25"/>
    </row>
    <row r="155" spans="1:6" s="27" customFormat="1">
      <c r="A155" s="22"/>
      <c r="B155" s="23" t="s">
        <v>145</v>
      </c>
      <c r="C155" s="24">
        <v>16549.5</v>
      </c>
      <c r="D155" s="25"/>
      <c r="E155" s="25"/>
      <c r="F155" s="25"/>
    </row>
    <row r="156" spans="1:6" s="27" customFormat="1">
      <c r="A156" s="22"/>
      <c r="B156" s="23" t="s">
        <v>146</v>
      </c>
      <c r="C156" s="24">
        <v>3741.21</v>
      </c>
      <c r="D156" s="25"/>
      <c r="E156" s="25"/>
      <c r="F156" s="25"/>
    </row>
    <row r="157" spans="1:6" s="27" customFormat="1">
      <c r="A157" s="22"/>
      <c r="B157" s="23" t="s">
        <v>148</v>
      </c>
      <c r="C157" s="28">
        <f>C153+C155+C156-C150-C151</f>
        <v>-385618.52276999969</v>
      </c>
      <c r="D157" s="26"/>
      <c r="E157" s="26"/>
      <c r="F157" s="26"/>
    </row>
    <row r="158" spans="1:6" s="27" customFormat="1">
      <c r="A158" s="22"/>
      <c r="B158" s="23" t="s">
        <v>147</v>
      </c>
      <c r="C158" s="28">
        <f>C5+C157</f>
        <v>-351151.42534400045</v>
      </c>
      <c r="D158" s="26"/>
      <c r="E158" s="26"/>
      <c r="F158" s="26"/>
    </row>
    <row r="159" spans="1:6">
      <c r="C159" s="31"/>
    </row>
    <row r="160" spans="1:6">
      <c r="C160" s="31"/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2023-02-01T07:28:30Z</dcterms:created>
  <dcterms:modified xsi:type="dcterms:W3CDTF">2023-02-21T08:37:00Z</dcterms:modified>
</cp:coreProperties>
</file>