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97" i="1"/>
  <c r="C198"/>
  <c r="C189"/>
  <c r="C105"/>
  <c r="C94"/>
  <c r="C91"/>
  <c r="C84"/>
  <c r="C74"/>
  <c r="C58"/>
  <c r="C50"/>
  <c r="B11"/>
  <c r="C192"/>
</calcChain>
</file>

<file path=xl/sharedStrings.xml><?xml version="1.0" encoding="utf-8"?>
<sst xmlns="http://schemas.openxmlformats.org/spreadsheetml/2006/main" count="228" uniqueCount="221">
  <si>
    <t>Перечень,периодичность работ, размер финансирования и размер платы</t>
  </si>
  <si>
    <t>Парковая, 56</t>
  </si>
  <si>
    <t xml:space="preserve">    Натуральные показатели и технические характеристики</t>
  </si>
  <si>
    <t>Общая площадь жилых и нежилых помещений</t>
  </si>
  <si>
    <t>Уборочная площадь элементов л/клеток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</si>
  <si>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</si>
  <si>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</si>
  <si>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</si>
  <si>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Численность проживающий людей</t>
  </si>
  <si>
    <t>Количество мусоропроводов</t>
  </si>
  <si>
    <t>Площадь мусороприемных камер</t>
  </si>
  <si>
    <t>Количество клапанов мусоропровода</t>
  </si>
  <si>
    <t>Площадь чердаков</t>
  </si>
  <si>
    <t>Площадь подвала (уборочная)</t>
  </si>
  <si>
    <t>Площадь  кровли (уборка мусора)</t>
  </si>
  <si>
    <t>Площадь придомовой территории (лето)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</si>
  <si>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</si>
  <si>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</si>
  <si>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</si>
  <si>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</si>
  <si>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Количество общедомовых приборов электроэнергии</t>
  </si>
  <si>
    <t>Количество лифтов</t>
  </si>
  <si>
    <t>Норматив накопления ТКО (мусоропровод)</t>
  </si>
  <si>
    <t>Уборочная 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</si>
  <si>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</si>
  <si>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</si>
  <si>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</si>
  <si>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</si>
  <si>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</si>
  <si>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</si>
  <si>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</si>
  <si>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 xml:space="preserve">Влажная протирка стен, дверей, плафонов, оконных  решеток, отопит.приборов, чердачных лестниц, шкафов для эл. счетчиков, почтовых ящиков, </t>
  </si>
  <si>
    <t>1.4.</t>
  </si>
  <si>
    <t>Мытье окон</t>
  </si>
  <si>
    <t>Очистка чердаков,  и подвалов от мусора</t>
  </si>
  <si>
    <t xml:space="preserve"> 1.7.</t>
  </si>
  <si>
    <t xml:space="preserve">Очистка кровель от мусора 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</si>
  <si>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</si>
  <si>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</si>
  <si>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</si>
  <si>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</si>
  <si>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</si>
  <si>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</si>
  <si>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</si>
  <si>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</si>
  <si>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</si>
  <si>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</si>
  <si>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</si>
  <si>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</si>
  <si>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</si>
  <si>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</si>
  <si>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</si>
  <si>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</si>
  <si>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</si>
  <si>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Подметание придомовой территории в летний период за домом</t>
  </si>
  <si>
    <t>Подметание придомовой территории после покоса</t>
  </si>
  <si>
    <t>Уборка мусора с газона в летний период (листья и сучья)</t>
  </si>
  <si>
    <t>Уборка  газона и проезда в летний период (случайный мусор))</t>
  </si>
  <si>
    <t>Уборка  газона и проезда в летний период (случайный мусор)) за домом</t>
  </si>
  <si>
    <t>Очистка урн</t>
  </si>
  <si>
    <t>Подметание снега выше 2-х см</t>
  </si>
  <si>
    <t>Подметание снега до 2-х см</t>
  </si>
  <si>
    <t>Подметание снега до 2-х см за домом</t>
  </si>
  <si>
    <t xml:space="preserve">Сдвижка и подметание территории в зимний период (механизированная уборка) </t>
  </si>
  <si>
    <t xml:space="preserve">Посыпка пешеходных дорожек, крылец, входов, конт площадок, спусков в подвал противогололедными материалами 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</si>
  <si>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</si>
  <si>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</si>
  <si>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</si>
  <si>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</si>
  <si>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</si>
  <si>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</si>
  <si>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</si>
  <si>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</si>
  <si>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</si>
  <si>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</si>
  <si>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</si>
  <si>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>Замена ламп освещения подъездов, подвалов</t>
  </si>
  <si>
    <t>4.1.</t>
  </si>
  <si>
    <t>Проведение технических осмотров и устранение незначительных конструктивных элементов (прочистка вентканалов в пределах доступности при необходимости)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</si>
  <si>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</si>
  <si>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Проведение технических осмотров и устранение незначительных неисправностей  систем центр.отопления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</si>
  <si>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</si>
  <si>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</si>
  <si>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</si>
  <si>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</si>
  <si>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</si>
  <si>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</si>
  <si>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</si>
  <si>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</si>
  <si>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</si>
  <si>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теплосчетчика</t>
  </si>
  <si>
    <t>Настройка, поверка преобразователя давления</t>
  </si>
  <si>
    <t>Текущий ремонт электрооборудования (непр. работы)</t>
  </si>
  <si>
    <t>смена энергосберегающего патрона на лестничном марше</t>
  </si>
  <si>
    <t>замена энергосберегающего патрона на лестничном марше (3 подъезд 1 этаж)</t>
  </si>
  <si>
    <t>замена светильник "Луч-220</t>
  </si>
  <si>
    <t>замена светодиодного светильника ЛУЧ (3 подъезд 1 этаж)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</si>
  <si>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</si>
  <si>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</si>
  <si>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 кв.№8</t>
  </si>
  <si>
    <t>замена светильника на СА-18 в МОП</t>
  </si>
  <si>
    <t>Текущий ремонт систем ВиК (непр.работы)</t>
  </si>
  <si>
    <t>отключение радиатора и установка перемычки для циркуляции системы отопления(1 подъезд, магазин):</t>
  </si>
  <si>
    <t>установка крана шарового Ду 15мм</t>
  </si>
  <si>
    <t>установка трубы гофрированной нерж.GF-15А (Лавита)</t>
  </si>
  <si>
    <t>установка муфты для нерж.15*1/1ВР</t>
  </si>
  <si>
    <t>герметизация примыканий силиконовым герметиком</t>
  </si>
  <si>
    <t xml:space="preserve">замена сбросного вентиля Ду 20мм на стояке отопления (1 подъезд)  </t>
  </si>
  <si>
    <t>устранение засора канализационного коллектора Ду 100мм (1 подъезд)</t>
  </si>
  <si>
    <t>замена вентиля чугунного Ду 25мм на стояке ХВС (стояк кв.№80) с отжигом</t>
  </si>
  <si>
    <t>уплотнение соединений (лен сантехнический, силиконовый герметик) кв.80</t>
  </si>
  <si>
    <t>замена сбросных вентилей Ду 15 мм на стояках ХВС и ГВС (кв.№80)</t>
  </si>
  <si>
    <t>ершение канализационного стояка Ду 50 мм (чердак-подвал, стояк кв.№107)</t>
  </si>
  <si>
    <t>устранение засора канализационного стояка Ду 50мм (стояк кв.№75)</t>
  </si>
  <si>
    <t>замена канализационной заглушки на стояке канализации Ду 50мм (кв.№75)</t>
  </si>
  <si>
    <t>установка переходной манжеты 50*73</t>
  </si>
  <si>
    <t>замена участка трубы ВГП Ду 25 мм стояка ХВС (кв.№6)</t>
  </si>
  <si>
    <t>сварочные работы (кв.№6)</t>
  </si>
  <si>
    <t>замена участка канализации Ду 50мм (кв.№6):</t>
  </si>
  <si>
    <t>установка компенсационного патрубка Ду 50мм</t>
  </si>
  <si>
    <t>установка канализационного перехода на чугун Ду 50*75мм+манжета</t>
  </si>
  <si>
    <t>уплотнение соединений (санитарным силиконовым герметиком)</t>
  </si>
  <si>
    <t>замена участка стояка ХВС (квартира №10):</t>
  </si>
  <si>
    <t>замена участка трубы PPRC32(PN20)</t>
  </si>
  <si>
    <t xml:space="preserve">установка резьбы Ду 25 мм </t>
  </si>
  <si>
    <t>установка муфты разъемной PPRC C BP 32*1"</t>
  </si>
  <si>
    <t>установка тройника PPRC 32*20*32</t>
  </si>
  <si>
    <t>установка муфты   PPRC с НР 20*1/2"</t>
  </si>
  <si>
    <t>уплотнение соединений (санитарным силиконовым герметиком,лен сантехнический)</t>
  </si>
  <si>
    <t>сварочные работы (кв.№10)</t>
  </si>
  <si>
    <t>замена участка канализации Ду 50мм (кв.№10):</t>
  </si>
  <si>
    <t>смена участка канализационной трубы Ду 50мм</t>
  </si>
  <si>
    <t>установка канализационного тройника Ду 50*50*87</t>
  </si>
  <si>
    <t>установка канализационного отвода Ду 50*87</t>
  </si>
  <si>
    <t>устройство гофры канализационной удлиненной 1/2"*40/50</t>
  </si>
  <si>
    <t>замена общедомового ХВС Ду40</t>
  </si>
  <si>
    <t>ершение канализационного стояка Ду 50мм (стояк квартиры №45, кровля-подвал)</t>
  </si>
  <si>
    <t>устранение засора канализационного стояка Ду 50мм (стояк кв.№102)</t>
  </si>
  <si>
    <t>ершение канализационного стояка кв.100</t>
  </si>
  <si>
    <t>Текущий ремонт  конструкт.элементов (непр.работы)</t>
  </si>
  <si>
    <t>устранение засора мусоропровода с демонтажом-монтажом лючка (1 подъезд 1-2эт)</t>
  </si>
  <si>
    <t>замена навесов на тамбурной двери (1 подъезд)</t>
  </si>
  <si>
    <t>подгонка двери тамбура (1 подъезд)</t>
  </si>
  <si>
    <t>замена навесов на тамбурной двери (2 подъезд)</t>
  </si>
  <si>
    <t>осмотр чердаков на наличие течей с кровли (1подъезд)</t>
  </si>
  <si>
    <t>очистка кровли от снега в местах протекания кровли (1 подъезд)</t>
  </si>
  <si>
    <t>осмотр чердаков на наличие течей с кровли (1-3подъезды)</t>
  </si>
  <si>
    <t>слив воды с емкостей установленных в чердачном помещении(1-3пп)</t>
  </si>
  <si>
    <t xml:space="preserve">очистка козырьков от снега над входом в подъезд (1-3 подъезды) и спусками в подвал  </t>
  </si>
  <si>
    <t>очистка козырьков  от снеганад машинными отделениями (1-3подъезды)</t>
  </si>
  <si>
    <t>слив воды с емкостей установленных в чердачном помещении (1,3 подъезды)</t>
  </si>
  <si>
    <t>замена навесного замка на двери электрощитовой (2 подъезд)</t>
  </si>
  <si>
    <t>переустановка проушины (2 подъезд)</t>
  </si>
  <si>
    <t>осмотр чердаков на наличие течей с кровли (1-3 подъезды)</t>
  </si>
  <si>
    <t>открытие продухов в фундаменте</t>
  </si>
  <si>
    <t>ремонт кровли машинного отделения и лестничной клетки (1,2,3 подъезды) БИПОЛЬ</t>
  </si>
  <si>
    <t>установка скамеек</t>
  </si>
  <si>
    <t>ремонт перегородки в тамбуре с заменой фанеры - 2,7м2 (3 подъезд)</t>
  </si>
  <si>
    <t>укрепление обналички в тамбуре (3 подъезд)</t>
  </si>
  <si>
    <t>укрепление металлического настила на контейнерной площадке (2 подъезд)арматурой А14-3,2мп</t>
  </si>
  <si>
    <t>устройство металлического настила на контейнерной площадке  (1,3подъезды)и арматуры А14 - 2,4мп</t>
  </si>
  <si>
    <t>бетонировани е крыльца (1п)</t>
  </si>
  <si>
    <t>осмотр чердака на наличие течей с кровли и слив воды (1,2пп)</t>
  </si>
  <si>
    <t>установка емкостей для сбора талой и дождевой воды(мешок)</t>
  </si>
  <si>
    <t>переустановка лотков в чердачном помещении</t>
  </si>
  <si>
    <t>осмотр чердака на наличие течей (1-10пп)</t>
  </si>
  <si>
    <t>замена стеклопакетов 1п 5 эт  (балконная дверь, глухое окно)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</si>
  <si>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</si>
  <si>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</si>
  <si>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</si>
  <si>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ул.Парковая 56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</si>
  <si>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</si>
  <si>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</si>
  <si>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</si>
  <si>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</si>
  <si>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арендаторам нежилых помещений (без НДС)</t>
  </si>
  <si>
    <t>Поступило средств от арендаторов нежилых помещений (без НДС)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</si>
  <si>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</si>
  <si>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</si>
  <si>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МКД   по адресу:</t>
    </r>
  </si>
  <si>
    <t>1.5.</t>
  </si>
  <si>
    <t xml:space="preserve"> 1.6.</t>
  </si>
  <si>
    <t>1. Содержание помещений общего пользования</t>
  </si>
  <si>
    <t>3.2.</t>
  </si>
  <si>
    <t xml:space="preserve"> 3.3.</t>
  </si>
  <si>
    <t xml:space="preserve"> 3.4.</t>
  </si>
  <si>
    <t xml:space="preserve"> 3.5.</t>
  </si>
  <si>
    <t xml:space="preserve"> 3.6. </t>
  </si>
  <si>
    <t xml:space="preserve"> 3.7.</t>
  </si>
  <si>
    <t>3.8.</t>
  </si>
  <si>
    <t>3.9.</t>
  </si>
  <si>
    <t>3.10.</t>
  </si>
  <si>
    <t>3. Уборка придомовой территории, входящей в состав общего имущества</t>
  </si>
  <si>
    <t>4. Подготовка многоквартирного дома к сезонной эксплуатации</t>
  </si>
  <si>
    <t xml:space="preserve"> 4.2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</si>
  <si>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</si>
  <si>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</si>
  <si>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</si>
  <si>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</si>
  <si>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</si>
  <si>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</si>
  <si>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</si>
  <si>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           ИТОГО по п. 6 :</t>
  </si>
  <si>
    <t>7.Дератизация</t>
  </si>
  <si>
    <t>8.Дезинсекция</t>
  </si>
  <si>
    <t xml:space="preserve"> 6.1.</t>
  </si>
  <si>
    <t xml:space="preserve"> 8.1.</t>
  </si>
  <si>
    <t xml:space="preserve"> 8.2.</t>
  </si>
  <si>
    <t xml:space="preserve"> 8.3.</t>
  </si>
  <si>
    <t xml:space="preserve"> 8.5.</t>
  </si>
  <si>
    <t xml:space="preserve"> 8.4.</t>
  </si>
  <si>
    <t xml:space="preserve"> 8.6.</t>
  </si>
  <si>
    <t xml:space="preserve"> 8.7.</t>
  </si>
  <si>
    <t>9.Поверка и обслуживание общедомовых приборов учета.</t>
  </si>
  <si>
    <t>10.Текущий ремонт   Непредвиденные работы</t>
  </si>
  <si>
    <t>10.1.</t>
  </si>
  <si>
    <t>10.2.</t>
  </si>
  <si>
    <t>10.3.</t>
  </si>
  <si>
    <t xml:space="preserve">            ИТОГО по п. 10 :</t>
  </si>
  <si>
    <t>11.Обслуживание запирающих устройства и антенн</t>
  </si>
  <si>
    <t>12.Управление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</si>
</sst>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3"/>
  <sheetViews>
    <sheetView tabSelected="1" topLeftCell="A181" workbookViewId="0">
      <selection activeCell="C197" sqref="C197"/>
    </sheetView>
  </sheetViews>
  <sheetFormatPr defaultColWidth="9.109375" defaultRowHeight="15.6"/>
  <cols>
    <col min="1" max="1" width="6.6640625" style="41" customWidth="1"/>
    <col min="2" max="2" width="80.5546875" style="40" customWidth="1"/>
    <col min="3" max="3" width="18.5546875" style="40" customWidth="1"/>
    <col min="4" max="196" width="9.109375" style="40" customWidth="1"/>
    <col min="197" max="197" width="4.109375" style="40" customWidth="1"/>
    <col min="198" max="198" width="52.6640625" style="40" customWidth="1"/>
    <col min="199" max="199" width="9" style="40" customWidth="1"/>
    <col min="200" max="200" width="7.44140625" style="40" customWidth="1"/>
    <col min="201" max="201" width="8.6640625" style="40" customWidth="1"/>
    <col min="202" max="202" width="6.6640625" style="40" customWidth="1"/>
    <col min="203" max="203" width="6.5546875" style="40" customWidth="1"/>
    <col min="204" max="205" width="7.33203125" style="40" customWidth="1"/>
    <col min="206" max="206" width="8.33203125" style="40" customWidth="1"/>
    <col min="207" max="207" width="7.33203125" style="40" customWidth="1"/>
    <col min="208" max="208" width="9.88671875" style="40" customWidth="1"/>
    <col min="209" max="216" width="9.109375" style="40" customWidth="1"/>
    <col min="217" max="217" width="10" style="40" customWidth="1"/>
    <col min="218" max="16384" width="9.109375" style="40"/>
  </cols>
  <sheetData>
    <row r="1" spans="1:2" s="21" customFormat="1" ht="15" hidden="1" customHeight="1">
      <c r="A1" s="44"/>
    </row>
    <row r="2" spans="1:2" s="21" customFormat="1" ht="15" hidden="1" customHeight="1">
      <c r="A2" s="44"/>
    </row>
    <row r="3" spans="1:2" s="21" customFormat="1" hidden="1">
      <c r="A3" s="45"/>
      <c r="B3" s="22" t="s">
        <v>0</v>
      </c>
    </row>
    <row r="4" spans="1:2" s="21" customFormat="1" hidden="1">
      <c r="A4" s="45"/>
      <c r="B4" s="22" t="s">
        <v>179</v>
      </c>
    </row>
    <row r="5" spans="1:2" s="21" customFormat="1" ht="16.2" hidden="1">
      <c r="A5" s="45"/>
      <c r="B5" s="23" t="s">
        <v>1</v>
      </c>
    </row>
    <row r="6" spans="1:2" s="21" customFormat="1" ht="15" hidden="1" customHeight="1">
      <c r="A6" s="46"/>
      <c r="B6" s="24"/>
    </row>
    <row r="7" spans="1:2" s="21" customFormat="1" ht="15" hidden="1" customHeight="1">
      <c r="A7" s="47"/>
      <c r="B7" s="25"/>
    </row>
    <row r="8" spans="1:2" s="21" customFormat="1" ht="15" hidden="1" customHeight="1">
      <c r="A8" s="47"/>
      <c r="B8" s="25"/>
    </row>
    <row r="9" spans="1:2" s="21" customFormat="1" ht="18" hidden="1" customHeight="1">
      <c r="A9" s="47"/>
      <c r="B9" s="25"/>
    </row>
    <row r="10" spans="1:2" s="21" customFormat="1" ht="15" hidden="1" customHeight="1">
      <c r="A10" s="48"/>
      <c r="B10" s="26"/>
    </row>
    <row r="11" spans="1:2" s="21" customFormat="1" hidden="1">
      <c r="A11" s="12">
        <v>1</v>
      </c>
      <c r="B11" s="12">
        <f>A11+1</f>
        <v>2</v>
      </c>
    </row>
    <row r="12" spans="1:2" s="21" customFormat="1" ht="16.2" hidden="1">
      <c r="A12" s="12"/>
      <c r="B12" s="4" t="s">
        <v>2</v>
      </c>
    </row>
    <row r="13" spans="1:2" s="21" customFormat="1" hidden="1">
      <c r="A13" s="6">
        <v>1</v>
      </c>
      <c r="B13" s="27" t="s">
        <v>3</v>
      </c>
    </row>
    <row r="14" spans="1:2" s="21" customFormat="1" hidden="1">
      <c r="A14" s="6">
        <v>2</v>
      </c>
      <c r="B14" s="27" t="s">
        <v>4</v>
      </c>
    </row>
    <row r="15" spans="1:2" s="21" customFormat="1" ht="10.5" hidden="1" customHeight="1">
      <c r="A15" s="6"/>
      <c r="B15" s="27" t="s">
        <v>5</v>
      </c>
    </row>
    <row r="16" spans="1:2" s="21" customFormat="1" ht="11.25" hidden="1" customHeight="1">
      <c r="A16" s="6"/>
      <c r="B16" s="27" t="s">
        <v>6</v>
      </c>
    </row>
    <row r="17" spans="1:2" s="21" customFormat="1" hidden="1">
      <c r="A17" s="6"/>
      <c r="B17" s="27" t="s">
        <v>7</v>
      </c>
    </row>
    <row r="18" spans="1:2" s="21" customFormat="1" hidden="1">
      <c r="A18" s="6">
        <v>3</v>
      </c>
      <c r="B18" s="27" t="s">
        <v>8</v>
      </c>
    </row>
    <row r="19" spans="1:2" s="21" customFormat="1" hidden="1">
      <c r="A19" s="6"/>
      <c r="B19" s="27" t="s">
        <v>9</v>
      </c>
    </row>
    <row r="20" spans="1:2" s="21" customFormat="1" hidden="1">
      <c r="A20" s="6">
        <v>4</v>
      </c>
      <c r="B20" s="27" t="s">
        <v>10</v>
      </c>
    </row>
    <row r="21" spans="1:2" s="21" customFormat="1" hidden="1">
      <c r="A21" s="6">
        <v>5</v>
      </c>
      <c r="B21" s="27" t="s">
        <v>11</v>
      </c>
    </row>
    <row r="22" spans="1:2" s="21" customFormat="1" hidden="1">
      <c r="A22" s="6">
        <v>7</v>
      </c>
      <c r="B22" s="27" t="s">
        <v>12</v>
      </c>
    </row>
    <row r="23" spans="1:2" s="21" customFormat="1" hidden="1">
      <c r="A23" s="6">
        <v>8</v>
      </c>
      <c r="B23" s="27" t="s">
        <v>13</v>
      </c>
    </row>
    <row r="24" spans="1:2" s="21" customFormat="1" hidden="1">
      <c r="A24" s="6">
        <v>9</v>
      </c>
      <c r="B24" s="27" t="s">
        <v>14</v>
      </c>
    </row>
    <row r="25" spans="1:2" s="21" customFormat="1" hidden="1">
      <c r="A25" s="6">
        <v>10</v>
      </c>
      <c r="B25" s="19" t="s">
        <v>15</v>
      </c>
    </row>
    <row r="26" spans="1:2" s="21" customFormat="1" hidden="1">
      <c r="A26" s="6">
        <v>11</v>
      </c>
      <c r="B26" s="19" t="s">
        <v>16</v>
      </c>
    </row>
    <row r="27" spans="1:2" s="21" customFormat="1" hidden="1">
      <c r="A27" s="6">
        <v>12</v>
      </c>
      <c r="B27" s="19" t="s">
        <v>17</v>
      </c>
    </row>
    <row r="28" spans="1:2" s="21" customFormat="1" hidden="1">
      <c r="A28" s="6">
        <v>13</v>
      </c>
      <c r="B28" s="19" t="s">
        <v>18</v>
      </c>
    </row>
    <row r="29" spans="1:2" s="21" customFormat="1" hidden="1">
      <c r="A29" s="6">
        <v>14</v>
      </c>
      <c r="B29" s="19" t="s">
        <v>19</v>
      </c>
    </row>
    <row r="30" spans="1:2" s="21" customFormat="1" hidden="1">
      <c r="A30" s="6"/>
      <c r="B30" s="19" t="s">
        <v>20</v>
      </c>
    </row>
    <row r="31" spans="1:2" s="21" customFormat="1" hidden="1">
      <c r="A31" s="6">
        <v>16</v>
      </c>
      <c r="B31" s="19" t="s">
        <v>21</v>
      </c>
    </row>
    <row r="32" spans="1:2" s="21" customFormat="1" hidden="1">
      <c r="A32" s="6">
        <v>17</v>
      </c>
      <c r="B32" s="19" t="s">
        <v>22</v>
      </c>
    </row>
    <row r="33" spans="1:3" s="21" customFormat="1" hidden="1">
      <c r="A33" s="6">
        <v>19</v>
      </c>
      <c r="B33" s="19" t="s">
        <v>23</v>
      </c>
    </row>
    <row r="34" spans="1:3" s="21" customFormat="1" hidden="1">
      <c r="A34" s="28"/>
      <c r="B34" s="19"/>
    </row>
    <row r="35" spans="1:3" s="31" customFormat="1">
      <c r="A35" s="49" t="s">
        <v>171</v>
      </c>
      <c r="B35" s="49"/>
      <c r="C35" s="30"/>
    </row>
    <row r="36" spans="1:3" s="31" customFormat="1">
      <c r="A36" s="49" t="s">
        <v>169</v>
      </c>
      <c r="B36" s="49"/>
      <c r="C36" s="30"/>
    </row>
    <row r="37" spans="1:3" s="31" customFormat="1">
      <c r="A37" s="49" t="s">
        <v>170</v>
      </c>
      <c r="B37" s="49"/>
      <c r="C37" s="30"/>
    </row>
    <row r="38" spans="1:3" s="31" customFormat="1">
      <c r="A38" s="29"/>
      <c r="B38" s="29"/>
      <c r="C38" s="30"/>
    </row>
    <row r="39" spans="1:3" s="22" customFormat="1" ht="16.2">
      <c r="A39" s="1"/>
      <c r="B39" s="2" t="s">
        <v>172</v>
      </c>
      <c r="C39" s="3">
        <v>97277.985700000165</v>
      </c>
    </row>
    <row r="40" spans="1:3" s="21" customFormat="1">
      <c r="A40" s="6"/>
      <c r="B40" s="42" t="s">
        <v>182</v>
      </c>
      <c r="C40" s="5"/>
    </row>
    <row r="41" spans="1:3" s="21" customFormat="1" ht="21.75" customHeight="1">
      <c r="A41" s="6" t="s">
        <v>24</v>
      </c>
      <c r="B41" s="7" t="s">
        <v>25</v>
      </c>
      <c r="C41" s="8">
        <v>47258.172000000006</v>
      </c>
    </row>
    <row r="42" spans="1:3" s="21" customFormat="1" ht="22.5" customHeight="1">
      <c r="A42" s="6"/>
      <c r="B42" s="7" t="s">
        <v>26</v>
      </c>
      <c r="C42" s="8">
        <v>64408.776000000013</v>
      </c>
    </row>
    <row r="43" spans="1:3" s="21" customFormat="1" ht="17.399999999999999" customHeight="1">
      <c r="A43" s="6" t="s">
        <v>27</v>
      </c>
      <c r="B43" s="7" t="s">
        <v>28</v>
      </c>
      <c r="C43" s="8">
        <v>29516.244000000002</v>
      </c>
    </row>
    <row r="44" spans="1:3" s="21" customFormat="1" ht="19.8" customHeight="1">
      <c r="A44" s="6"/>
      <c r="B44" s="7" t="s">
        <v>29</v>
      </c>
      <c r="C44" s="8">
        <v>75370.16399999999</v>
      </c>
    </row>
    <row r="45" spans="1:3" s="21" customFormat="1" ht="31.8" customHeight="1">
      <c r="A45" s="6" t="s">
        <v>30</v>
      </c>
      <c r="B45" s="7" t="s">
        <v>31</v>
      </c>
      <c r="C45" s="8">
        <v>25458.114000000001</v>
      </c>
    </row>
    <row r="46" spans="1:3" s="21" customFormat="1">
      <c r="A46" s="6" t="s">
        <v>32</v>
      </c>
      <c r="B46" s="7" t="s">
        <v>33</v>
      </c>
      <c r="C46" s="8">
        <v>2304.2850000000003</v>
      </c>
    </row>
    <row r="47" spans="1:3" s="21" customFormat="1">
      <c r="A47" s="6" t="s">
        <v>180</v>
      </c>
      <c r="B47" s="7" t="s">
        <v>34</v>
      </c>
      <c r="C47" s="8">
        <v>0</v>
      </c>
    </row>
    <row r="48" spans="1:3" s="21" customFormat="1">
      <c r="A48" s="6" t="s">
        <v>181</v>
      </c>
      <c r="B48" s="7" t="s">
        <v>36</v>
      </c>
      <c r="C48" s="8">
        <v>3341.2130000000002</v>
      </c>
    </row>
    <row r="49" spans="1:3" s="21" customFormat="1" ht="21" customHeight="1">
      <c r="A49" s="9" t="s">
        <v>35</v>
      </c>
      <c r="B49" s="7" t="s">
        <v>37</v>
      </c>
      <c r="C49" s="8">
        <v>188026</v>
      </c>
    </row>
    <row r="50" spans="1:3" s="21" customFormat="1" ht="15.6" customHeight="1">
      <c r="A50" s="6"/>
      <c r="B50" s="10" t="s">
        <v>38</v>
      </c>
      <c r="C50" s="11">
        <f>SUM(C41:C49)</f>
        <v>435682.96799999999</v>
      </c>
    </row>
    <row r="51" spans="1:3" s="21" customFormat="1" ht="16.8" customHeight="1">
      <c r="A51" s="6"/>
      <c r="B51" s="43" t="s">
        <v>39</v>
      </c>
      <c r="C51" s="8"/>
    </row>
    <row r="52" spans="1:3" s="21" customFormat="1" ht="18" customHeight="1">
      <c r="A52" s="6" t="s">
        <v>40</v>
      </c>
      <c r="B52" s="7" t="s">
        <v>41</v>
      </c>
      <c r="C52" s="8">
        <v>6577.2</v>
      </c>
    </row>
    <row r="53" spans="1:3" s="21" customFormat="1" ht="20.25" customHeight="1">
      <c r="A53" s="6" t="s">
        <v>42</v>
      </c>
      <c r="B53" s="7" t="s">
        <v>43</v>
      </c>
      <c r="C53" s="8">
        <v>8726.2050000000017</v>
      </c>
    </row>
    <row r="54" spans="1:3" s="21" customFormat="1" ht="20.25" customHeight="1">
      <c r="A54" s="6" t="s">
        <v>44</v>
      </c>
      <c r="B54" s="7" t="s">
        <v>45</v>
      </c>
      <c r="C54" s="8">
        <v>32369.435999999994</v>
      </c>
    </row>
    <row r="55" spans="1:3" s="21" customFormat="1" ht="24.75" customHeight="1">
      <c r="A55" s="6" t="s">
        <v>46</v>
      </c>
      <c r="B55" s="7" t="s">
        <v>47</v>
      </c>
      <c r="C55" s="8">
        <v>0</v>
      </c>
    </row>
    <row r="56" spans="1:3" s="21" customFormat="1" ht="20.25" customHeight="1">
      <c r="A56" s="6" t="s">
        <v>48</v>
      </c>
      <c r="B56" s="7" t="s">
        <v>49</v>
      </c>
      <c r="C56" s="8">
        <v>0</v>
      </c>
    </row>
    <row r="57" spans="1:3" s="21" customFormat="1" ht="18" customHeight="1">
      <c r="A57" s="6" t="s">
        <v>50</v>
      </c>
      <c r="B57" s="7" t="s">
        <v>51</v>
      </c>
      <c r="C57" s="8">
        <v>0</v>
      </c>
    </row>
    <row r="58" spans="1:3" s="21" customFormat="1" ht="16.2" customHeight="1">
      <c r="A58" s="6"/>
      <c r="B58" s="10" t="s">
        <v>52</v>
      </c>
      <c r="C58" s="11">
        <f>SUM(C52:C57)</f>
        <v>47672.841</v>
      </c>
    </row>
    <row r="59" spans="1:3" s="21" customFormat="1">
      <c r="A59" s="6"/>
      <c r="B59" s="42" t="s">
        <v>192</v>
      </c>
      <c r="C59" s="8"/>
    </row>
    <row r="60" spans="1:3" s="21" customFormat="1" ht="16.5" customHeight="1">
      <c r="A60" s="6" t="s">
        <v>68</v>
      </c>
      <c r="B60" s="7" t="s">
        <v>53</v>
      </c>
      <c r="C60" s="8">
        <v>6142.7</v>
      </c>
    </row>
    <row r="61" spans="1:3" s="21" customFormat="1" ht="18" customHeight="1">
      <c r="A61" s="6"/>
      <c r="B61" s="7" t="s">
        <v>54</v>
      </c>
      <c r="C61" s="8">
        <v>559.68000000000006</v>
      </c>
    </row>
    <row r="62" spans="1:3" s="21" customFormat="1" ht="17.25" customHeight="1">
      <c r="A62" s="6"/>
      <c r="B62" s="7" t="s">
        <v>55</v>
      </c>
      <c r="C62" s="8">
        <v>0</v>
      </c>
    </row>
    <row r="63" spans="1:3" s="21" customFormat="1">
      <c r="A63" s="9" t="s">
        <v>183</v>
      </c>
      <c r="B63" s="7" t="s">
        <v>56</v>
      </c>
      <c r="C63" s="8">
        <v>12457.984</v>
      </c>
    </row>
    <row r="64" spans="1:3" s="21" customFormat="1">
      <c r="A64" s="9" t="s">
        <v>184</v>
      </c>
      <c r="B64" s="7" t="s">
        <v>57</v>
      </c>
      <c r="C64" s="8">
        <v>4092.5951999999997</v>
      </c>
    </row>
    <row r="65" spans="1:3" s="21" customFormat="1">
      <c r="A65" s="9"/>
      <c r="B65" s="7" t="s">
        <v>58</v>
      </c>
      <c r="C65" s="8">
        <v>467.71199999999999</v>
      </c>
    </row>
    <row r="66" spans="1:3" s="21" customFormat="1">
      <c r="A66" s="9" t="s">
        <v>185</v>
      </c>
      <c r="B66" s="7" t="s">
        <v>59</v>
      </c>
      <c r="C66" s="8">
        <v>3819.96</v>
      </c>
    </row>
    <row r="67" spans="1:3" s="21" customFormat="1">
      <c r="A67" s="9" t="s">
        <v>186</v>
      </c>
      <c r="B67" s="7" t="s">
        <v>60</v>
      </c>
      <c r="C67" s="8">
        <v>19715.976000000002</v>
      </c>
    </row>
    <row r="68" spans="1:3" s="21" customFormat="1" ht="20.25" customHeight="1">
      <c r="A68" s="9" t="s">
        <v>187</v>
      </c>
      <c r="B68" s="7" t="s">
        <v>61</v>
      </c>
      <c r="C68" s="8">
        <v>12824.877</v>
      </c>
    </row>
    <row r="69" spans="1:3" s="21" customFormat="1" ht="20.25" customHeight="1">
      <c r="A69" s="9"/>
      <c r="B69" s="7" t="s">
        <v>62</v>
      </c>
      <c r="C69" s="8">
        <v>0</v>
      </c>
    </row>
    <row r="70" spans="1:3" s="21" customFormat="1">
      <c r="A70" s="6" t="s">
        <v>188</v>
      </c>
      <c r="B70" s="7" t="s">
        <v>63</v>
      </c>
      <c r="C70" s="8">
        <v>2082.96</v>
      </c>
    </row>
    <row r="71" spans="1:3" s="21" customFormat="1" ht="39" customHeight="1">
      <c r="A71" s="6" t="s">
        <v>189</v>
      </c>
      <c r="B71" s="7" t="s">
        <v>64</v>
      </c>
      <c r="C71" s="8">
        <v>1148.6959999999999</v>
      </c>
    </row>
    <row r="72" spans="1:3" s="21" customFormat="1" ht="31.2">
      <c r="A72" s="6" t="s">
        <v>190</v>
      </c>
      <c r="B72" s="7" t="s">
        <v>65</v>
      </c>
      <c r="C72" s="8">
        <v>5678.1269999999995</v>
      </c>
    </row>
    <row r="73" spans="1:3" s="21" customFormat="1">
      <c r="A73" s="6" t="s">
        <v>191</v>
      </c>
      <c r="B73" s="7" t="s">
        <v>66</v>
      </c>
      <c r="C73" s="8">
        <v>16306.57</v>
      </c>
    </row>
    <row r="74" spans="1:3" s="21" customFormat="1">
      <c r="A74" s="6"/>
      <c r="B74" s="10" t="s">
        <v>67</v>
      </c>
      <c r="C74" s="11">
        <f>SUM(C60:C73)</f>
        <v>85297.83719999998</v>
      </c>
    </row>
    <row r="75" spans="1:3" s="21" customFormat="1">
      <c r="A75" s="6"/>
      <c r="B75" s="42" t="s">
        <v>193</v>
      </c>
      <c r="C75" s="8"/>
    </row>
    <row r="76" spans="1:3" s="21" customFormat="1" ht="33" customHeight="1">
      <c r="A76" s="6" t="s">
        <v>77</v>
      </c>
      <c r="B76" s="7" t="s">
        <v>69</v>
      </c>
      <c r="C76" s="8"/>
    </row>
    <row r="77" spans="1:3" s="21" customFormat="1" ht="23.25" customHeight="1">
      <c r="A77" s="6"/>
      <c r="B77" s="7" t="s">
        <v>70</v>
      </c>
      <c r="C77" s="8"/>
    </row>
    <row r="78" spans="1:3" s="21" customFormat="1" ht="14.25" customHeight="1">
      <c r="A78" s="6"/>
      <c r="B78" s="7" t="s">
        <v>71</v>
      </c>
      <c r="C78" s="8">
        <v>103464.72</v>
      </c>
    </row>
    <row r="79" spans="1:3" s="21" customFormat="1" ht="14.25" customHeight="1">
      <c r="A79" s="6"/>
      <c r="B79" s="7" t="s">
        <v>72</v>
      </c>
      <c r="C79" s="8">
        <v>50787</v>
      </c>
    </row>
    <row r="80" spans="1:3" s="21" customFormat="1" ht="14.25" customHeight="1">
      <c r="A80" s="6"/>
      <c r="B80" s="7" t="s">
        <v>73</v>
      </c>
      <c r="C80" s="8">
        <v>26893.35</v>
      </c>
    </row>
    <row r="81" spans="1:3" s="21" customFormat="1" ht="14.25" customHeight="1">
      <c r="A81" s="6"/>
      <c r="B81" s="7" t="s">
        <v>74</v>
      </c>
      <c r="C81" s="8">
        <v>1930.5</v>
      </c>
    </row>
    <row r="82" spans="1:3" s="21" customFormat="1" ht="14.25" customHeight="1">
      <c r="A82" s="6"/>
      <c r="B82" s="7" t="s">
        <v>75</v>
      </c>
      <c r="C82" s="8">
        <v>15845.76</v>
      </c>
    </row>
    <row r="83" spans="1:3" s="21" customFormat="1">
      <c r="A83" s="6" t="s">
        <v>194</v>
      </c>
      <c r="B83" s="7" t="s">
        <v>76</v>
      </c>
      <c r="C83" s="8">
        <v>4460.51</v>
      </c>
    </row>
    <row r="84" spans="1:3" s="21" customFormat="1">
      <c r="A84" s="6"/>
      <c r="B84" s="10" t="s">
        <v>67</v>
      </c>
      <c r="C84" s="11">
        <f>SUM(C78:C83)</f>
        <v>203381.84000000003</v>
      </c>
    </row>
    <row r="85" spans="1:3" s="21" customFormat="1">
      <c r="A85" s="6"/>
      <c r="B85" s="42" t="s">
        <v>195</v>
      </c>
      <c r="C85" s="8"/>
    </row>
    <row r="86" spans="1:3" s="21" customFormat="1" ht="46.8">
      <c r="A86" s="6" t="s">
        <v>196</v>
      </c>
      <c r="B86" s="7" t="s">
        <v>78</v>
      </c>
      <c r="C86" s="8">
        <v>15426.311999999998</v>
      </c>
    </row>
    <row r="87" spans="1:3" s="21" customFormat="1" ht="31.2">
      <c r="A87" s="6" t="s">
        <v>197</v>
      </c>
      <c r="B87" s="7" t="s">
        <v>79</v>
      </c>
      <c r="C87" s="8">
        <v>47582.567999999999</v>
      </c>
    </row>
    <row r="88" spans="1:3" s="21" customFormat="1" ht="31.2">
      <c r="A88" s="6" t="s">
        <v>198</v>
      </c>
      <c r="B88" s="7" t="s">
        <v>80</v>
      </c>
      <c r="C88" s="8">
        <v>63008.87999999999</v>
      </c>
    </row>
    <row r="89" spans="1:3" s="21" customFormat="1">
      <c r="A89" s="6" t="s">
        <v>199</v>
      </c>
      <c r="B89" s="7" t="s">
        <v>81</v>
      </c>
      <c r="C89" s="8">
        <v>1884.4499999999998</v>
      </c>
    </row>
    <row r="90" spans="1:3" s="21" customFormat="1" ht="36" customHeight="1">
      <c r="A90" s="6" t="s">
        <v>200</v>
      </c>
      <c r="B90" s="7" t="s">
        <v>82</v>
      </c>
      <c r="C90" s="8">
        <v>40774.712</v>
      </c>
    </row>
    <row r="91" spans="1:3" s="21" customFormat="1">
      <c r="A91" s="6"/>
      <c r="B91" s="10" t="s">
        <v>84</v>
      </c>
      <c r="C91" s="11">
        <f>SUM(C86:C90)</f>
        <v>168676.92199999996</v>
      </c>
    </row>
    <row r="92" spans="1:3" s="21" customFormat="1" ht="30" customHeight="1">
      <c r="A92" s="12"/>
      <c r="B92" s="10" t="s">
        <v>201</v>
      </c>
      <c r="C92" s="8">
        <v>88646.97600000001</v>
      </c>
    </row>
    <row r="93" spans="1:3" s="21" customFormat="1">
      <c r="A93" s="6" t="s">
        <v>205</v>
      </c>
      <c r="B93" s="7" t="s">
        <v>83</v>
      </c>
      <c r="C93" s="8">
        <v>24769.007999999994</v>
      </c>
    </row>
    <row r="94" spans="1:3" s="21" customFormat="1">
      <c r="A94" s="12"/>
      <c r="B94" s="10" t="s">
        <v>202</v>
      </c>
      <c r="C94" s="11">
        <f>SUM(C92:C93)</f>
        <v>113415.984</v>
      </c>
    </row>
    <row r="95" spans="1:3" s="32" customFormat="1" ht="17.399999999999999" customHeight="1">
      <c r="A95" s="1"/>
      <c r="B95" s="10" t="s">
        <v>203</v>
      </c>
      <c r="C95" s="13">
        <v>3183.3779999999992</v>
      </c>
    </row>
    <row r="96" spans="1:3" s="32" customFormat="1" ht="15.6" customHeight="1">
      <c r="A96" s="1"/>
      <c r="B96" s="10" t="s">
        <v>204</v>
      </c>
      <c r="C96" s="13">
        <v>4133.8109999999997</v>
      </c>
    </row>
    <row r="97" spans="1:3" s="21" customFormat="1" ht="18" customHeight="1">
      <c r="A97" s="12"/>
      <c r="B97" s="43" t="s">
        <v>213</v>
      </c>
      <c r="C97" s="8">
        <v>7317.1889999999985</v>
      </c>
    </row>
    <row r="98" spans="1:3" s="21" customFormat="1">
      <c r="A98" s="6" t="s">
        <v>206</v>
      </c>
      <c r="B98" s="7" t="s">
        <v>85</v>
      </c>
      <c r="C98" s="8">
        <v>4800.12</v>
      </c>
    </row>
    <row r="99" spans="1:3" s="21" customFormat="1">
      <c r="A99" s="6" t="s">
        <v>207</v>
      </c>
      <c r="B99" s="7" t="s">
        <v>86</v>
      </c>
      <c r="C99" s="8">
        <v>3616.9800000000005</v>
      </c>
    </row>
    <row r="100" spans="1:3" s="21" customFormat="1" ht="34.5" customHeight="1">
      <c r="A100" s="6" t="s">
        <v>208</v>
      </c>
      <c r="B100" s="7" t="s">
        <v>87</v>
      </c>
      <c r="C100" s="8">
        <v>3521.579999999999</v>
      </c>
    </row>
    <row r="101" spans="1:3" s="21" customFormat="1" ht="33" customHeight="1">
      <c r="A101" s="6" t="s">
        <v>210</v>
      </c>
      <c r="B101" s="7" t="s">
        <v>88</v>
      </c>
      <c r="C101" s="8">
        <v>3521.579999999999</v>
      </c>
    </row>
    <row r="102" spans="1:3" s="21" customFormat="1" ht="31.2">
      <c r="A102" s="6" t="s">
        <v>209</v>
      </c>
      <c r="B102" s="7" t="s">
        <v>89</v>
      </c>
      <c r="C102" s="8">
        <v>3521.579999999999</v>
      </c>
    </row>
    <row r="103" spans="1:3" s="21" customFormat="1">
      <c r="A103" s="6" t="s">
        <v>211</v>
      </c>
      <c r="B103" s="7" t="s">
        <v>90</v>
      </c>
      <c r="C103" s="8">
        <v>15300</v>
      </c>
    </row>
    <row r="104" spans="1:3" s="21" customFormat="1" ht="18.600000000000001" customHeight="1">
      <c r="A104" s="6" t="s">
        <v>212</v>
      </c>
      <c r="B104" s="7" t="s">
        <v>91</v>
      </c>
      <c r="C104" s="8">
        <v>4956</v>
      </c>
    </row>
    <row r="105" spans="1:3" s="21" customFormat="1" ht="19.8" customHeight="1">
      <c r="A105" s="6"/>
      <c r="B105" s="10" t="s">
        <v>167</v>
      </c>
      <c r="C105" s="11">
        <f>SUM(C98:C104)</f>
        <v>39237.839999999997</v>
      </c>
    </row>
    <row r="106" spans="1:3" s="32" customFormat="1" ht="19.8" customHeight="1">
      <c r="A106" s="14"/>
      <c r="B106" s="10" t="s">
        <v>214</v>
      </c>
      <c r="C106" s="15"/>
    </row>
    <row r="107" spans="1:3" s="32" customFormat="1">
      <c r="A107" s="14" t="s">
        <v>215</v>
      </c>
      <c r="B107" s="7" t="s">
        <v>92</v>
      </c>
      <c r="C107" s="15"/>
    </row>
    <row r="108" spans="1:3" s="32" customFormat="1">
      <c r="A108" s="16"/>
      <c r="B108" s="17" t="s">
        <v>93</v>
      </c>
      <c r="C108" s="15">
        <v>1110.93</v>
      </c>
    </row>
    <row r="109" spans="1:3" s="32" customFormat="1">
      <c r="A109" s="14"/>
      <c r="B109" s="17" t="s">
        <v>94</v>
      </c>
      <c r="C109" s="15">
        <v>402.16</v>
      </c>
    </row>
    <row r="110" spans="1:3" s="32" customFormat="1" ht="14.25" customHeight="1">
      <c r="A110" s="14"/>
      <c r="B110" s="17" t="s">
        <v>95</v>
      </c>
      <c r="C110" s="15">
        <v>2325.8000000000002</v>
      </c>
    </row>
    <row r="111" spans="1:3" s="32" customFormat="1">
      <c r="A111" s="14"/>
      <c r="B111" s="17" t="s">
        <v>96</v>
      </c>
      <c r="C111" s="15">
        <v>2325.8000000000002</v>
      </c>
    </row>
    <row r="112" spans="1:3" s="32" customFormat="1">
      <c r="A112" s="14"/>
      <c r="B112" s="17" t="s">
        <v>97</v>
      </c>
      <c r="C112" s="15">
        <v>0</v>
      </c>
    </row>
    <row r="113" spans="1:3" s="32" customFormat="1" ht="31.2">
      <c r="A113" s="14"/>
      <c r="B113" s="17" t="s">
        <v>98</v>
      </c>
      <c r="C113" s="15">
        <v>0</v>
      </c>
    </row>
    <row r="114" spans="1:3" s="32" customFormat="1">
      <c r="A114" s="14"/>
      <c r="B114" s="17" t="s">
        <v>99</v>
      </c>
      <c r="C114" s="15">
        <v>704.01</v>
      </c>
    </row>
    <row r="115" spans="1:3" s="32" customFormat="1">
      <c r="A115" s="14"/>
      <c r="B115" s="17" t="s">
        <v>100</v>
      </c>
      <c r="C115" s="15">
        <v>2931.32</v>
      </c>
    </row>
    <row r="116" spans="1:3" s="32" customFormat="1">
      <c r="A116" s="14" t="s">
        <v>216</v>
      </c>
      <c r="B116" s="7" t="s">
        <v>101</v>
      </c>
      <c r="C116" s="15">
        <v>0</v>
      </c>
    </row>
    <row r="117" spans="1:3" s="32" customFormat="1" ht="31.2">
      <c r="A117" s="16"/>
      <c r="B117" s="18" t="s">
        <v>102</v>
      </c>
      <c r="C117" s="15">
        <v>0</v>
      </c>
    </row>
    <row r="118" spans="1:3" s="32" customFormat="1">
      <c r="A118" s="16"/>
      <c r="B118" s="17" t="s">
        <v>103</v>
      </c>
      <c r="C118" s="15">
        <v>918.01</v>
      </c>
    </row>
    <row r="119" spans="1:3" s="32" customFormat="1">
      <c r="A119" s="16"/>
      <c r="B119" s="17" t="s">
        <v>104</v>
      </c>
      <c r="C119" s="15">
        <v>638.65479999999991</v>
      </c>
    </row>
    <row r="120" spans="1:3" s="32" customFormat="1">
      <c r="A120" s="16"/>
      <c r="B120" s="17" t="s">
        <v>105</v>
      </c>
      <c r="C120" s="15">
        <v>809.5</v>
      </c>
    </row>
    <row r="121" spans="1:3" s="32" customFormat="1">
      <c r="A121" s="16"/>
      <c r="B121" s="17" t="s">
        <v>106</v>
      </c>
      <c r="C121" s="15">
        <v>161.80799999999999</v>
      </c>
    </row>
    <row r="122" spans="1:3" s="32" customFormat="1">
      <c r="A122" s="16"/>
      <c r="B122" s="17" t="s">
        <v>107</v>
      </c>
      <c r="C122" s="15">
        <v>918.01</v>
      </c>
    </row>
    <row r="123" spans="1:3" s="32" customFormat="1">
      <c r="A123" s="16"/>
      <c r="B123" s="17" t="s">
        <v>106</v>
      </c>
      <c r="C123" s="15">
        <v>40.451999999999998</v>
      </c>
    </row>
    <row r="124" spans="1:3" s="32" customFormat="1">
      <c r="A124" s="16"/>
      <c r="B124" s="17" t="s">
        <v>108</v>
      </c>
      <c r="C124" s="15">
        <v>0</v>
      </c>
    </row>
    <row r="125" spans="1:3" s="32" customFormat="1">
      <c r="A125" s="16"/>
      <c r="B125" s="17" t="s">
        <v>109</v>
      </c>
      <c r="C125" s="15">
        <v>996.96</v>
      </c>
    </row>
    <row r="126" spans="1:3" s="32" customFormat="1">
      <c r="A126" s="16"/>
      <c r="B126" s="17" t="s">
        <v>110</v>
      </c>
      <c r="C126" s="15">
        <v>131.79000000000002</v>
      </c>
    </row>
    <row r="127" spans="1:3" s="32" customFormat="1">
      <c r="A127" s="16"/>
      <c r="B127" s="17" t="s">
        <v>111</v>
      </c>
      <c r="C127" s="15">
        <v>1993.92</v>
      </c>
    </row>
    <row r="128" spans="1:3" s="32" customFormat="1">
      <c r="A128" s="16"/>
      <c r="B128" s="17" t="s">
        <v>112</v>
      </c>
      <c r="C128" s="15">
        <v>2591.3249999999998</v>
      </c>
    </row>
    <row r="129" spans="1:3" s="32" customFormat="1">
      <c r="A129" s="16"/>
      <c r="B129" s="17" t="s">
        <v>113</v>
      </c>
      <c r="C129" s="15">
        <v>0</v>
      </c>
    </row>
    <row r="130" spans="1:3" s="32" customFormat="1">
      <c r="A130" s="16"/>
      <c r="B130" s="17" t="s">
        <v>114</v>
      </c>
      <c r="C130" s="15">
        <v>227.19</v>
      </c>
    </row>
    <row r="131" spans="1:3" s="32" customFormat="1">
      <c r="A131" s="16"/>
      <c r="B131" s="17" t="s">
        <v>115</v>
      </c>
      <c r="C131" s="15">
        <v>200.26</v>
      </c>
    </row>
    <row r="132" spans="1:3" s="32" customFormat="1">
      <c r="A132" s="16"/>
      <c r="B132" s="17" t="s">
        <v>116</v>
      </c>
      <c r="C132" s="15">
        <v>2121.2199999999998</v>
      </c>
    </row>
    <row r="133" spans="1:3" s="32" customFormat="1">
      <c r="A133" s="16"/>
      <c r="B133" s="17" t="s">
        <v>117</v>
      </c>
      <c r="C133" s="15">
        <v>1080.81</v>
      </c>
    </row>
    <row r="134" spans="1:3" s="32" customFormat="1">
      <c r="A134" s="16"/>
      <c r="B134" s="18" t="s">
        <v>118</v>
      </c>
      <c r="C134" s="15">
        <v>0</v>
      </c>
    </row>
    <row r="135" spans="1:3" s="32" customFormat="1">
      <c r="A135" s="16"/>
      <c r="B135" s="17" t="s">
        <v>119</v>
      </c>
      <c r="C135" s="15">
        <v>296</v>
      </c>
    </row>
    <row r="136" spans="1:3" s="32" customFormat="1">
      <c r="A136" s="16"/>
      <c r="B136" s="17" t="s">
        <v>120</v>
      </c>
      <c r="C136" s="15">
        <v>526.09999999999991</v>
      </c>
    </row>
    <row r="137" spans="1:3" s="32" customFormat="1">
      <c r="A137" s="16"/>
      <c r="B137" s="17" t="s">
        <v>121</v>
      </c>
      <c r="C137" s="15">
        <v>109.825</v>
      </c>
    </row>
    <row r="138" spans="1:3" s="32" customFormat="1">
      <c r="A138" s="16"/>
      <c r="B138" s="18" t="s">
        <v>122</v>
      </c>
      <c r="C138" s="15">
        <v>0</v>
      </c>
    </row>
    <row r="139" spans="1:3" s="32" customFormat="1">
      <c r="A139" s="16"/>
      <c r="B139" s="17" t="s">
        <v>123</v>
      </c>
      <c r="C139" s="15">
        <v>1546.92</v>
      </c>
    </row>
    <row r="140" spans="1:3" s="32" customFormat="1">
      <c r="A140" s="16"/>
      <c r="B140" s="17" t="s">
        <v>124</v>
      </c>
      <c r="C140" s="15">
        <v>787.82</v>
      </c>
    </row>
    <row r="141" spans="1:3" s="32" customFormat="1">
      <c r="A141" s="16"/>
      <c r="B141" s="17" t="s">
        <v>125</v>
      </c>
      <c r="C141" s="15">
        <v>1246.1400000000001</v>
      </c>
    </row>
    <row r="142" spans="1:3" s="32" customFormat="1">
      <c r="A142" s="16"/>
      <c r="B142" s="17" t="s">
        <v>126</v>
      </c>
      <c r="C142" s="15">
        <v>332.46000000000004</v>
      </c>
    </row>
    <row r="143" spans="1:3" s="32" customFormat="1">
      <c r="A143" s="16"/>
      <c r="B143" s="17" t="s">
        <v>127</v>
      </c>
      <c r="C143" s="15">
        <v>255.59</v>
      </c>
    </row>
    <row r="144" spans="1:3" s="32" customFormat="1" ht="31.2">
      <c r="A144" s="16"/>
      <c r="B144" s="17" t="s">
        <v>128</v>
      </c>
      <c r="C144" s="15">
        <v>87.860000000000014</v>
      </c>
    </row>
    <row r="145" spans="1:3" s="32" customFormat="1">
      <c r="A145" s="16"/>
      <c r="B145" s="17" t="s">
        <v>129</v>
      </c>
      <c r="C145" s="15">
        <v>720.54</v>
      </c>
    </row>
    <row r="146" spans="1:3" s="32" customFormat="1">
      <c r="A146" s="16"/>
      <c r="B146" s="18" t="s">
        <v>130</v>
      </c>
      <c r="C146" s="15">
        <v>0</v>
      </c>
    </row>
    <row r="147" spans="1:3" s="32" customFormat="1">
      <c r="A147" s="16"/>
      <c r="B147" s="17" t="s">
        <v>115</v>
      </c>
      <c r="C147" s="15">
        <v>200.26</v>
      </c>
    </row>
    <row r="148" spans="1:3" s="32" customFormat="1">
      <c r="A148" s="16"/>
      <c r="B148" s="17" t="s">
        <v>131</v>
      </c>
      <c r="C148" s="15">
        <v>921.6875</v>
      </c>
    </row>
    <row r="149" spans="1:3" s="32" customFormat="1">
      <c r="A149" s="16"/>
      <c r="B149" s="17" t="s">
        <v>119</v>
      </c>
      <c r="C149" s="15">
        <v>296</v>
      </c>
    </row>
    <row r="150" spans="1:3" s="32" customFormat="1">
      <c r="A150" s="16"/>
      <c r="B150" s="17" t="s">
        <v>120</v>
      </c>
      <c r="C150" s="15">
        <v>526.09999999999991</v>
      </c>
    </row>
    <row r="151" spans="1:3" s="32" customFormat="1">
      <c r="A151" s="16"/>
      <c r="B151" s="17" t="s">
        <v>132</v>
      </c>
      <c r="C151" s="15">
        <v>266.17</v>
      </c>
    </row>
    <row r="152" spans="1:3" s="32" customFormat="1">
      <c r="A152" s="16"/>
      <c r="B152" s="17" t="s">
        <v>133</v>
      </c>
      <c r="C152" s="15">
        <v>401.62</v>
      </c>
    </row>
    <row r="153" spans="1:3" s="32" customFormat="1">
      <c r="A153" s="16"/>
      <c r="B153" s="17" t="s">
        <v>134</v>
      </c>
      <c r="C153" s="15">
        <v>310.5</v>
      </c>
    </row>
    <row r="154" spans="1:3" s="32" customFormat="1">
      <c r="A154" s="16"/>
      <c r="B154" s="17" t="s">
        <v>121</v>
      </c>
      <c r="C154" s="15">
        <v>219.65</v>
      </c>
    </row>
    <row r="155" spans="1:3" s="32" customFormat="1">
      <c r="A155" s="16"/>
      <c r="B155" s="17" t="s">
        <v>135</v>
      </c>
      <c r="C155" s="15">
        <v>11357.87</v>
      </c>
    </row>
    <row r="156" spans="1:3" s="32" customFormat="1" ht="31.2">
      <c r="A156" s="16"/>
      <c r="B156" s="17" t="s">
        <v>136</v>
      </c>
      <c r="C156" s="15">
        <v>2705.3399999999997</v>
      </c>
    </row>
    <row r="157" spans="1:3" s="32" customFormat="1">
      <c r="A157" s="16"/>
      <c r="B157" s="17" t="s">
        <v>137</v>
      </c>
      <c r="C157" s="15">
        <v>0</v>
      </c>
    </row>
    <row r="158" spans="1:3" s="32" customFormat="1">
      <c r="A158" s="16"/>
      <c r="B158" s="17" t="s">
        <v>138</v>
      </c>
      <c r="C158" s="15">
        <v>819.8</v>
      </c>
    </row>
    <row r="159" spans="1:3" s="32" customFormat="1">
      <c r="A159" s="14" t="s">
        <v>217</v>
      </c>
      <c r="B159" s="7" t="s">
        <v>139</v>
      </c>
      <c r="C159" s="15">
        <v>0</v>
      </c>
    </row>
    <row r="160" spans="1:3" s="32" customFormat="1" ht="31.2">
      <c r="A160" s="14"/>
      <c r="B160" s="17" t="s">
        <v>140</v>
      </c>
      <c r="C160" s="15">
        <v>486.82</v>
      </c>
    </row>
    <row r="161" spans="1:3" s="32" customFormat="1">
      <c r="A161" s="14"/>
      <c r="B161" s="17" t="s">
        <v>141</v>
      </c>
      <c r="C161" s="15">
        <v>902.97</v>
      </c>
    </row>
    <row r="162" spans="1:3" s="32" customFormat="1">
      <c r="A162" s="14"/>
      <c r="B162" s="17" t="s">
        <v>142</v>
      </c>
      <c r="C162" s="15">
        <v>148.01</v>
      </c>
    </row>
    <row r="163" spans="1:3" s="32" customFormat="1">
      <c r="A163" s="14"/>
      <c r="B163" s="17" t="s">
        <v>143</v>
      </c>
      <c r="C163" s="15">
        <v>902.97</v>
      </c>
    </row>
    <row r="164" spans="1:3" s="32" customFormat="1">
      <c r="A164" s="14"/>
      <c r="B164" s="17" t="s">
        <v>144</v>
      </c>
      <c r="C164" s="15">
        <v>0</v>
      </c>
    </row>
    <row r="165" spans="1:3" s="32" customFormat="1">
      <c r="A165" s="14"/>
      <c r="B165" s="17" t="s">
        <v>145</v>
      </c>
      <c r="C165" s="15">
        <v>932.1</v>
      </c>
    </row>
    <row r="166" spans="1:3" s="32" customFormat="1">
      <c r="A166" s="14"/>
      <c r="B166" s="17" t="s">
        <v>146</v>
      </c>
      <c r="C166" s="15">
        <v>0</v>
      </c>
    </row>
    <row r="167" spans="1:3" s="32" customFormat="1">
      <c r="A167" s="14"/>
      <c r="B167" s="17" t="s">
        <v>147</v>
      </c>
      <c r="C167" s="15">
        <v>2472.7919999999999</v>
      </c>
    </row>
    <row r="168" spans="1:3" s="32" customFormat="1" ht="31.2">
      <c r="A168" s="14"/>
      <c r="B168" s="17" t="s">
        <v>148</v>
      </c>
      <c r="C168" s="15">
        <v>2143.83</v>
      </c>
    </row>
    <row r="169" spans="1:3" s="32" customFormat="1">
      <c r="A169" s="14"/>
      <c r="B169" s="17" t="s">
        <v>149</v>
      </c>
      <c r="C169" s="15">
        <v>559.26</v>
      </c>
    </row>
    <row r="170" spans="1:3" s="32" customFormat="1">
      <c r="A170" s="14"/>
      <c r="B170" s="17" t="s">
        <v>146</v>
      </c>
      <c r="C170" s="15">
        <v>0</v>
      </c>
    </row>
    <row r="171" spans="1:3" s="32" customFormat="1">
      <c r="A171" s="14"/>
      <c r="B171" s="17" t="s">
        <v>150</v>
      </c>
      <c r="C171" s="15">
        <v>824.20799999999997</v>
      </c>
    </row>
    <row r="172" spans="1:3" s="32" customFormat="1">
      <c r="A172" s="14"/>
      <c r="B172" s="17"/>
      <c r="C172" s="15">
        <v>12253.272500000001</v>
      </c>
    </row>
    <row r="173" spans="1:3" s="32" customFormat="1">
      <c r="A173" s="14"/>
      <c r="B173" s="17" t="s">
        <v>151</v>
      </c>
      <c r="C173" s="15">
        <v>574.39</v>
      </c>
    </row>
    <row r="174" spans="1:3" s="32" customFormat="1">
      <c r="A174" s="14"/>
      <c r="B174" s="7" t="s">
        <v>152</v>
      </c>
      <c r="C174" s="15">
        <v>0</v>
      </c>
    </row>
    <row r="175" spans="1:3" s="32" customFormat="1">
      <c r="A175" s="14"/>
      <c r="B175" s="17" t="s">
        <v>153</v>
      </c>
      <c r="C175" s="15">
        <v>0</v>
      </c>
    </row>
    <row r="176" spans="1:3" s="32" customFormat="1">
      <c r="A176" s="14"/>
      <c r="B176" s="17" t="s">
        <v>154</v>
      </c>
      <c r="C176" s="15">
        <v>1625.22</v>
      </c>
    </row>
    <row r="177" spans="1:3" s="32" customFormat="1" ht="31.2">
      <c r="A177" s="14"/>
      <c r="B177" s="17" t="s">
        <v>155</v>
      </c>
      <c r="C177" s="15">
        <v>66509.100000000006</v>
      </c>
    </row>
    <row r="178" spans="1:3" s="32" customFormat="1">
      <c r="A178" s="14"/>
      <c r="B178" s="7" t="s">
        <v>156</v>
      </c>
      <c r="C178" s="15">
        <v>8244.33</v>
      </c>
    </row>
    <row r="179" spans="1:3" s="32" customFormat="1">
      <c r="A179" s="14"/>
      <c r="B179" s="17" t="s">
        <v>157</v>
      </c>
      <c r="C179" s="15">
        <v>2311.4430000000002</v>
      </c>
    </row>
    <row r="180" spans="1:3" s="32" customFormat="1">
      <c r="A180" s="14"/>
      <c r="B180" s="17" t="s">
        <v>158</v>
      </c>
      <c r="C180" s="15">
        <v>93.5</v>
      </c>
    </row>
    <row r="181" spans="1:3" s="32" customFormat="1" ht="31.2">
      <c r="A181" s="14"/>
      <c r="B181" s="17" t="s">
        <v>159</v>
      </c>
      <c r="C181" s="15">
        <v>2280.2240000000002</v>
      </c>
    </row>
    <row r="182" spans="1:3" s="32" customFormat="1" ht="31.2">
      <c r="A182" s="14"/>
      <c r="B182" s="17" t="s">
        <v>160</v>
      </c>
      <c r="C182" s="15">
        <v>1710.1680000000001</v>
      </c>
    </row>
    <row r="183" spans="1:3" s="32" customFormat="1">
      <c r="A183" s="14"/>
      <c r="B183" s="19" t="s">
        <v>161</v>
      </c>
      <c r="C183" s="15">
        <v>281.30799999999999</v>
      </c>
    </row>
    <row r="184" spans="1:3" s="32" customFormat="1">
      <c r="A184" s="14"/>
      <c r="B184" s="17" t="s">
        <v>162</v>
      </c>
      <c r="C184" s="15">
        <v>0</v>
      </c>
    </row>
    <row r="185" spans="1:3" s="32" customFormat="1">
      <c r="A185" s="14"/>
      <c r="B185" s="17" t="s">
        <v>163</v>
      </c>
      <c r="C185" s="15">
        <v>191.3</v>
      </c>
    </row>
    <row r="186" spans="1:3" s="32" customFormat="1">
      <c r="A186" s="14"/>
      <c r="B186" s="20" t="s">
        <v>164</v>
      </c>
      <c r="C186" s="15">
        <v>316.26900000000001</v>
      </c>
    </row>
    <row r="187" spans="1:3" s="32" customFormat="1">
      <c r="A187" s="14"/>
      <c r="B187" s="7" t="s">
        <v>165</v>
      </c>
      <c r="C187" s="15">
        <v>0</v>
      </c>
    </row>
    <row r="188" spans="1:3" s="32" customFormat="1">
      <c r="A188" s="14"/>
      <c r="B188" s="15" t="s">
        <v>166</v>
      </c>
      <c r="C188" s="15">
        <v>5440</v>
      </c>
    </row>
    <row r="189" spans="1:3" s="32" customFormat="1" ht="13.5" customHeight="1">
      <c r="A189" s="1"/>
      <c r="B189" s="10" t="s">
        <v>218</v>
      </c>
      <c r="C189" s="13">
        <f>SUM(C108:C188)</f>
        <v>157767.66679999995</v>
      </c>
    </row>
    <row r="190" spans="1:3" s="32" customFormat="1" ht="16.2" customHeight="1">
      <c r="A190" s="1"/>
      <c r="B190" s="10" t="s">
        <v>219</v>
      </c>
      <c r="C190" s="13">
        <v>43454.399999999994</v>
      </c>
    </row>
    <row r="191" spans="1:3" s="32" customFormat="1" ht="20.25" customHeight="1">
      <c r="A191" s="14"/>
      <c r="B191" s="10" t="s">
        <v>220</v>
      </c>
      <c r="C191" s="13">
        <v>335902.51199999999</v>
      </c>
    </row>
    <row r="192" spans="1:3" s="32" customFormat="1">
      <c r="A192" s="14"/>
      <c r="B192" s="10" t="s">
        <v>168</v>
      </c>
      <c r="C192" s="13">
        <f>C50+C58+C74+C84+C91+C94+C95+C96+C105+C189+C190+C191</f>
        <v>1637808</v>
      </c>
    </row>
    <row r="193" spans="1:6" s="22" customFormat="1">
      <c r="A193" s="33"/>
      <c r="B193" s="34" t="s">
        <v>173</v>
      </c>
      <c r="C193" s="35">
        <v>1723401.84</v>
      </c>
      <c r="D193" s="36"/>
      <c r="E193" s="37"/>
      <c r="F193" s="37"/>
    </row>
    <row r="194" spans="1:6" s="38" customFormat="1">
      <c r="A194" s="33"/>
      <c r="B194" s="34" t="s">
        <v>174</v>
      </c>
      <c r="C194" s="35">
        <v>1668607.12</v>
      </c>
      <c r="D194" s="36"/>
      <c r="E194" s="36"/>
      <c r="F194" s="36"/>
    </row>
    <row r="195" spans="1:6" s="38" customFormat="1" ht="19.2" customHeight="1">
      <c r="A195" s="33"/>
      <c r="B195" s="34" t="s">
        <v>175</v>
      </c>
      <c r="C195" s="35">
        <v>50000</v>
      </c>
      <c r="D195" s="36"/>
      <c r="E195" s="36"/>
      <c r="F195" s="36"/>
    </row>
    <row r="196" spans="1:6" s="38" customFormat="1">
      <c r="A196" s="33"/>
      <c r="B196" s="34" t="s">
        <v>176</v>
      </c>
      <c r="C196" s="35">
        <v>45833.33</v>
      </c>
      <c r="D196" s="36"/>
      <c r="E196" s="36"/>
      <c r="F196" s="36"/>
    </row>
    <row r="197" spans="1:6" s="38" customFormat="1">
      <c r="A197" s="33"/>
      <c r="B197" s="34" t="s">
        <v>178</v>
      </c>
      <c r="C197" s="39">
        <f>C194+C196-C192</f>
        <v>76632.450000000186</v>
      </c>
      <c r="D197" s="37"/>
      <c r="E197" s="37"/>
      <c r="F197" s="37"/>
    </row>
    <row r="198" spans="1:6" s="38" customFormat="1">
      <c r="A198" s="33"/>
      <c r="B198" s="34" t="s">
        <v>177</v>
      </c>
      <c r="C198" s="39">
        <f>C39+C197</f>
        <v>173910.43570000035</v>
      </c>
      <c r="D198" s="37"/>
      <c r="E198" s="37"/>
      <c r="F198" s="37"/>
    </row>
    <row r="199" spans="1:6">
      <c r="C199" s="41"/>
    </row>
    <row r="200" spans="1:6">
      <c r="C200" s="41"/>
    </row>
    <row r="201" spans="1:6">
      <c r="C201" s="41"/>
    </row>
    <row r="202" spans="1:6">
      <c r="C202" s="41"/>
    </row>
    <row r="203" spans="1:6">
      <c r="C203" s="41"/>
    </row>
  </sheetData>
  <mergeCells count="3">
    <mergeCell ref="A36:B36"/>
    <mergeCell ref="A37:B37"/>
    <mergeCell ref="A35:B3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2023-02-01T08:14:41Z</dcterms:created>
  <dcterms:modified xsi:type="dcterms:W3CDTF">2023-02-21T08:34:56Z</dcterms:modified>
</cp:coreProperties>
</file>