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3" i="1"/>
  <c r="C114"/>
  <c r="C106"/>
  <c r="C81"/>
  <c r="C72"/>
  <c r="C69"/>
  <c r="C62"/>
  <c r="C54"/>
  <c r="C42"/>
  <c r="B9"/>
  <c r="C108"/>
</calcChain>
</file>

<file path=xl/sharedStrings.xml><?xml version="1.0" encoding="utf-8"?>
<sst xmlns="http://schemas.openxmlformats.org/spreadsheetml/2006/main" count="145" uniqueCount="144">
  <si>
    <t>Перечень,периодичность работ, размер финансирования и размер платы</t>
  </si>
  <si>
    <t>ул.Первостроителей,12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</si>
  <si>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</si>
  <si>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</si>
  <si>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</si>
  <si>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</si>
  <si>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</si>
  <si>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</si>
  <si>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</si>
  <si>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</si>
  <si>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</si>
  <si>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</si>
  <si>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</si>
  <si>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</si>
  <si>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</si>
  <si>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</si>
  <si>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</si>
  <si>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</si>
  <si>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</si>
  <si>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</si>
  <si>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</si>
  <si>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</si>
  <si>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</si>
  <si>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</si>
  <si>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</si>
  <si>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</si>
  <si>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</si>
  <si>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</si>
  <si>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</si>
  <si>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</si>
  <si>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</si>
  <si>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</si>
  <si>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</si>
  <si>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</si>
  <si>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</si>
  <si>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</si>
  <si>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</si>
  <si>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</si>
  <si>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</si>
  <si>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</si>
  <si>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</si>
  <si>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подоконников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</si>
  <si>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</si>
  <si>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</si>
  <si>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</si>
  <si>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</si>
  <si>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</si>
  <si>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</si>
  <si>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</si>
  <si>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</si>
  <si>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</si>
  <si>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</si>
  <si>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</si>
  <si>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</si>
  <si>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</si>
  <si>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</si>
  <si>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</si>
  <si>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</si>
  <si>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</si>
  <si>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</si>
  <si>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</si>
  <si>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</si>
  <si>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</si>
  <si>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крылец, входов, отмосток ибордюров вдоль 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</si>
  <si>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</si>
  <si>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</si>
  <si>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</si>
  <si>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</si>
  <si>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</si>
  <si>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</si>
  <si>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</si>
  <si>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</si>
  <si>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</si>
  <si>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</si>
  <si>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</si>
  <si>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</si>
  <si>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</si>
  <si>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</si>
  <si>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</si>
  <si>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</si>
  <si>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</si>
  <si>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</si>
  <si>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</si>
  <si>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</si>
  <si>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</si>
  <si>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</si>
  <si>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</si>
  <si>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</si>
  <si>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</si>
  <si>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</si>
  <si>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</si>
  <si>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</si>
  <si>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</si>
  <si>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</si>
  <si>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</si>
  <si>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</si>
  <si>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</si>
  <si>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</si>
  <si>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</si>
  <si>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</si>
  <si>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</si>
  <si>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подключение прибора учета тепловой энергии(в СМЕТЕ):</t>
  </si>
  <si>
    <t>а</t>
  </si>
  <si>
    <t>устройство кабеля АВВГ 2*2,5</t>
  </si>
  <si>
    <t>б</t>
  </si>
  <si>
    <t>устройство розетки с подрозетником из фанеры</t>
  </si>
  <si>
    <t>9.2.</t>
  </si>
  <si>
    <t>Текущий ремонт систем ВиК (непр ра)</t>
  </si>
  <si>
    <t>установка сбросного крана Ду 15мм стояка отопления в ИТП</t>
  </si>
  <si>
    <t>уплотнение соединений (лен сантехнический) в ИТП</t>
  </si>
  <si>
    <t>установка прибора учета тепловой энергии (ВНОВЬ)</t>
  </si>
  <si>
    <t>установка сбросного вентиля в ИТП Ду 15 мм</t>
  </si>
  <si>
    <t>установка крана шарового Ду15 11Б 27п в ИТП</t>
  </si>
  <si>
    <t>смена вентиля  Ду 15мм на стояке отопления кв.2</t>
  </si>
  <si>
    <t>уплотнение соединений силиконовым герметиком, сантехническим льном  кв.2</t>
  </si>
  <si>
    <t xml:space="preserve"> 9.3</t>
  </si>
  <si>
    <t>Текущий ремонт систем конструкт.элементов) (непр раб)</t>
  </si>
  <si>
    <t>утепление продухов мин.плитой</t>
  </si>
  <si>
    <t>очистка козырьков от снега</t>
  </si>
  <si>
    <t>удаление сосулей с крыши</t>
  </si>
  <si>
    <t xml:space="preserve">установка контейнера - сетку для раздельного сбора мусора </t>
  </si>
  <si>
    <t>открытие продухов</t>
  </si>
  <si>
    <t>сверление отверстий в металлическом продухе</t>
  </si>
  <si>
    <t>срезание арматуры на бордюрном камне</t>
  </si>
  <si>
    <t>укрепление оцинкованного конька на кровле с ТВ</t>
  </si>
  <si>
    <t>стоимость работы телевышки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</si>
  <si>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</si>
  <si>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</si>
  <si>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</si>
  <si>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11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</si>
  <si>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</si>
  <si>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</si>
  <si>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</si>
  <si>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</si>
  <si>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</si>
  <si>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</si>
  <si>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</si>
  <si>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</si>
  <si>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</si>
  <si>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</si>
  <si>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</si>
  <si>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</si>
  <si>
    <t>Дополнительные средства на установку прибора учета тепла</t>
  </si>
  <si>
    <t>Дополнительные средства на установку прибора учета тепла, собрано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</si>
</sst>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2" fontId="4" fillId="0" borderId="0" xfId="1" applyNumberFormat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1" applyFont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/>
    <xf numFmtId="0" fontId="3" fillId="0" borderId="0" xfId="0" applyFont="1" applyFill="1"/>
    <xf numFmtId="0" fontId="2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2"/>
  <sheetViews>
    <sheetView tabSelected="1" topLeftCell="A91" workbookViewId="0">
      <selection activeCell="C114" sqref="C114"/>
    </sheetView>
  </sheetViews>
  <sheetFormatPr defaultColWidth="9.109375" defaultRowHeight="15.6"/>
  <cols>
    <col min="1" max="1" width="6.109375" style="4" customWidth="1"/>
    <col min="2" max="2" width="78.109375" style="5" customWidth="1"/>
    <col min="3" max="3" width="16.88671875" style="6" customWidth="1"/>
    <col min="4" max="200" width="9.109375" style="5" customWidth="1"/>
    <col min="201" max="201" width="3.88671875" style="5" customWidth="1"/>
    <col min="202" max="202" width="52.109375" style="5" customWidth="1"/>
    <col min="203" max="203" width="10" style="5" customWidth="1"/>
    <col min="204" max="204" width="7.33203125" style="5" customWidth="1"/>
    <col min="205" max="205" width="7.6640625" style="5" customWidth="1"/>
    <col min="206" max="206" width="5.5546875" style="5" customWidth="1"/>
    <col min="207" max="207" width="7.109375" style="5" customWidth="1"/>
    <col min="208" max="208" width="8.5546875" style="5" customWidth="1"/>
    <col min="209" max="209" width="7.6640625" style="5" customWidth="1"/>
    <col min="210" max="210" width="10.44140625" style="5" customWidth="1"/>
    <col min="211" max="211" width="7" style="5" customWidth="1"/>
    <col min="212" max="212" width="10" style="5" customWidth="1"/>
    <col min="213" max="16384" width="9.109375" style="5"/>
  </cols>
  <sheetData>
    <row r="1" spans="1:2" hidden="1">
      <c r="B1" s="5" t="s">
        <v>0</v>
      </c>
    </row>
    <row r="2" spans="1:2" hidden="1">
      <c r="B2" s="5" t="s">
        <v>136</v>
      </c>
    </row>
    <row r="3" spans="1:2" ht="16.2" hidden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6.2" hidden="1" customHeight="1">
      <c r="A21" s="16" t="s">
        <v>21</v>
      </c>
      <c r="B21" s="17" t="s">
        <v>22</v>
      </c>
    </row>
    <row r="22" spans="1:3" ht="16.2" hidden="1" customHeight="1">
      <c r="A22" s="19" t="s">
        <v>23</v>
      </c>
      <c r="B22" s="20" t="s">
        <v>24</v>
      </c>
    </row>
    <row r="23" spans="1:3" ht="16.2" hidden="1" customHeight="1">
      <c r="A23" s="19"/>
      <c r="B23" s="20" t="s">
        <v>25</v>
      </c>
    </row>
    <row r="24" spans="1:3" ht="16.2" hidden="1" customHeight="1">
      <c r="A24" s="19"/>
      <c r="B24" s="20" t="s">
        <v>26</v>
      </c>
    </row>
    <row r="25" spans="1:3" ht="16.2" hidden="1" customHeight="1">
      <c r="A25" s="19"/>
      <c r="B25" s="20" t="s">
        <v>28</v>
      </c>
    </row>
    <row r="26" spans="1:3" ht="16.2" hidden="1" customHeight="1">
      <c r="A26" s="19"/>
      <c r="B26" s="20" t="s">
        <v>29</v>
      </c>
    </row>
    <row r="27" spans="1:3" ht="16.2" hidden="1" customHeight="1">
      <c r="A27" s="19"/>
      <c r="B27" s="20" t="s">
        <v>30</v>
      </c>
    </row>
    <row r="28" spans="1:3" ht="16.2" hidden="1" customHeight="1">
      <c r="A28" s="19" t="s">
        <v>27</v>
      </c>
      <c r="B28" s="20" t="s">
        <v>31</v>
      </c>
    </row>
    <row r="29" spans="1:3" ht="16.2" hidden="1" customHeight="1">
      <c r="A29" s="19" t="s">
        <v>32</v>
      </c>
      <c r="B29" s="20" t="s">
        <v>33</v>
      </c>
    </row>
    <row r="30" spans="1:3" ht="16.2" hidden="1" customHeight="1">
      <c r="A30" s="21"/>
      <c r="B30" s="22"/>
    </row>
    <row r="31" spans="1:3" s="24" customFormat="1" ht="14.25" customHeight="1">
      <c r="A31" s="56" t="s">
        <v>130</v>
      </c>
      <c r="B31" s="56"/>
      <c r="C31" s="23"/>
    </row>
    <row r="32" spans="1:3" s="25" customFormat="1" ht="14.25" customHeight="1">
      <c r="A32" s="56" t="s">
        <v>128</v>
      </c>
      <c r="B32" s="56"/>
      <c r="C32" s="23"/>
    </row>
    <row r="33" spans="1:3" s="25" customFormat="1" ht="14.25" customHeight="1">
      <c r="A33" s="56" t="s">
        <v>129</v>
      </c>
      <c r="B33" s="56"/>
      <c r="C33" s="23"/>
    </row>
    <row r="34" spans="1:3" ht="14.25" customHeight="1">
      <c r="A34" s="57"/>
      <c r="B34" s="57"/>
    </row>
    <row r="35" spans="1:3" ht="14.25" customHeight="1">
      <c r="A35" s="3"/>
      <c r="B35" s="2" t="s">
        <v>135</v>
      </c>
      <c r="C35" s="1">
        <v>-77654.478000000032</v>
      </c>
    </row>
    <row r="36" spans="1:3">
      <c r="A36" s="16"/>
      <c r="B36" s="52" t="s">
        <v>34</v>
      </c>
      <c r="C36" s="26"/>
    </row>
    <row r="37" spans="1:3" ht="14.25" customHeight="1">
      <c r="A37" s="19" t="s">
        <v>35</v>
      </c>
      <c r="B37" s="27" t="s">
        <v>36</v>
      </c>
      <c r="C37" s="26">
        <v>4061.9279999999994</v>
      </c>
    </row>
    <row r="38" spans="1:3">
      <c r="A38" s="19" t="s">
        <v>37</v>
      </c>
      <c r="B38" s="27" t="s">
        <v>38</v>
      </c>
      <c r="C38" s="26">
        <v>9566.4719999999998</v>
      </c>
    </row>
    <row r="39" spans="1:3">
      <c r="A39" s="19"/>
      <c r="B39" s="27" t="s">
        <v>39</v>
      </c>
      <c r="C39" s="26">
        <v>0</v>
      </c>
    </row>
    <row r="40" spans="1:3" ht="46.8">
      <c r="A40" s="19" t="s">
        <v>40</v>
      </c>
      <c r="B40" s="27" t="s">
        <v>41</v>
      </c>
      <c r="C40" s="26">
        <v>693.35</v>
      </c>
    </row>
    <row r="41" spans="1:3" ht="15.6" customHeight="1">
      <c r="A41" s="19" t="s">
        <v>42</v>
      </c>
      <c r="B41" s="27" t="s">
        <v>43</v>
      </c>
      <c r="C41" s="26">
        <v>140.21600000000001</v>
      </c>
    </row>
    <row r="42" spans="1:3">
      <c r="A42" s="19"/>
      <c r="B42" s="28" t="s">
        <v>44</v>
      </c>
      <c r="C42" s="1">
        <f>SUM(C37:C41)</f>
        <v>14461.966</v>
      </c>
    </row>
    <row r="43" spans="1:3">
      <c r="A43" s="19"/>
      <c r="B43" s="52" t="s">
        <v>45</v>
      </c>
      <c r="C43" s="26"/>
    </row>
    <row r="44" spans="1:3">
      <c r="A44" s="19" t="s">
        <v>46</v>
      </c>
      <c r="B44" s="27" t="s">
        <v>47</v>
      </c>
      <c r="C44" s="26">
        <v>1758.5600000000002</v>
      </c>
    </row>
    <row r="45" spans="1:3">
      <c r="A45" s="29" t="s">
        <v>48</v>
      </c>
      <c r="B45" s="27" t="s">
        <v>49</v>
      </c>
      <c r="C45" s="26">
        <v>1094.8</v>
      </c>
    </row>
    <row r="46" spans="1:3">
      <c r="A46" s="29" t="s">
        <v>50</v>
      </c>
      <c r="B46" s="27" t="s">
        <v>51</v>
      </c>
      <c r="C46" s="26">
        <v>2392</v>
      </c>
    </row>
    <row r="47" spans="1:3">
      <c r="A47" s="29" t="s">
        <v>52</v>
      </c>
      <c r="B47" s="27" t="s">
        <v>53</v>
      </c>
      <c r="C47" s="26">
        <v>1302.44</v>
      </c>
    </row>
    <row r="48" spans="1:3">
      <c r="A48" s="29" t="s">
        <v>54</v>
      </c>
      <c r="B48" s="27" t="s">
        <v>55</v>
      </c>
      <c r="C48" s="26">
        <v>6941.4400000000005</v>
      </c>
    </row>
    <row r="49" spans="1:3">
      <c r="A49" s="29" t="s">
        <v>56</v>
      </c>
      <c r="B49" s="27" t="s">
        <v>57</v>
      </c>
      <c r="C49" s="26">
        <v>9588</v>
      </c>
    </row>
    <row r="50" spans="1:3">
      <c r="A50" s="19" t="s">
        <v>58</v>
      </c>
      <c r="B50" s="27" t="s">
        <v>59</v>
      </c>
      <c r="C50" s="26">
        <v>2112</v>
      </c>
    </row>
    <row r="51" spans="1:3" ht="31.2">
      <c r="A51" s="19" t="s">
        <v>60</v>
      </c>
      <c r="B51" s="27" t="s">
        <v>61</v>
      </c>
      <c r="C51" s="26">
        <v>169.2</v>
      </c>
    </row>
    <row r="52" spans="1:3" ht="31.2">
      <c r="A52" s="19" t="s">
        <v>62</v>
      </c>
      <c r="B52" s="27" t="s">
        <v>63</v>
      </c>
      <c r="C52" s="26">
        <v>5283.9</v>
      </c>
    </row>
    <row r="53" spans="1:3">
      <c r="A53" s="19" t="s">
        <v>64</v>
      </c>
      <c r="B53" s="27" t="s">
        <v>65</v>
      </c>
      <c r="C53" s="26">
        <v>2336.8000000000002</v>
      </c>
    </row>
    <row r="54" spans="1:3">
      <c r="A54" s="19"/>
      <c r="B54" s="28" t="s">
        <v>66</v>
      </c>
      <c r="C54" s="1">
        <f>SUM(C44:C53)</f>
        <v>32979.140000000007</v>
      </c>
    </row>
    <row r="55" spans="1:3">
      <c r="A55" s="19"/>
      <c r="B55" s="52" t="s">
        <v>67</v>
      </c>
      <c r="C55" s="26"/>
    </row>
    <row r="56" spans="1:3">
      <c r="A56" s="30">
        <v>43103</v>
      </c>
      <c r="B56" s="31" t="s">
        <v>68</v>
      </c>
      <c r="C56" s="26">
        <v>8785.26</v>
      </c>
    </row>
    <row r="57" spans="1:3" ht="15.75" customHeight="1">
      <c r="A57" s="30">
        <v>43134</v>
      </c>
      <c r="B57" s="31" t="s">
        <v>69</v>
      </c>
      <c r="C57" s="26">
        <v>6524.7</v>
      </c>
    </row>
    <row r="58" spans="1:3">
      <c r="A58" s="30">
        <v>43162</v>
      </c>
      <c r="B58" s="31" t="s">
        <v>70</v>
      </c>
      <c r="C58" s="26">
        <v>3607.5</v>
      </c>
    </row>
    <row r="59" spans="1:3">
      <c r="A59" s="30">
        <v>43193</v>
      </c>
      <c r="B59" s="31" t="s">
        <v>71</v>
      </c>
      <c r="C59" s="26">
        <v>253.5</v>
      </c>
    </row>
    <row r="60" spans="1:3" ht="14.25" customHeight="1">
      <c r="A60" s="30">
        <v>43223</v>
      </c>
      <c r="B60" s="31" t="s">
        <v>72</v>
      </c>
      <c r="C60" s="26">
        <v>5612.04</v>
      </c>
    </row>
    <row r="61" spans="1:3" ht="15.75" customHeight="1">
      <c r="A61" s="32">
        <v>43376</v>
      </c>
      <c r="B61" s="27" t="s">
        <v>73</v>
      </c>
      <c r="C61" s="26">
        <v>203.34</v>
      </c>
    </row>
    <row r="62" spans="1:3">
      <c r="A62" s="19"/>
      <c r="B62" s="28" t="s">
        <v>74</v>
      </c>
      <c r="C62" s="1">
        <f>SUM(C56:C61)</f>
        <v>24986.34</v>
      </c>
    </row>
    <row r="63" spans="1:3">
      <c r="A63" s="19"/>
      <c r="B63" s="52" t="s">
        <v>75</v>
      </c>
      <c r="C63" s="26"/>
    </row>
    <row r="64" spans="1:3" ht="31.2">
      <c r="A64" s="19" t="s">
        <v>76</v>
      </c>
      <c r="B64" s="27" t="s">
        <v>77</v>
      </c>
      <c r="C64" s="26">
        <v>1251.4140000000002</v>
      </c>
    </row>
    <row r="65" spans="1:3" ht="34.5" customHeight="1">
      <c r="A65" s="19" t="s">
        <v>78</v>
      </c>
      <c r="B65" s="27" t="s">
        <v>79</v>
      </c>
      <c r="C65" s="26">
        <v>6104.871000000001</v>
      </c>
    </row>
    <row r="66" spans="1:3" ht="34.5" customHeight="1">
      <c r="A66" s="19" t="s">
        <v>80</v>
      </c>
      <c r="B66" s="27" t="s">
        <v>81</v>
      </c>
      <c r="C66" s="26">
        <v>3703.5090000000005</v>
      </c>
    </row>
    <row r="67" spans="1:3">
      <c r="A67" s="19" t="s">
        <v>82</v>
      </c>
      <c r="B67" s="27" t="s">
        <v>83</v>
      </c>
      <c r="C67" s="26">
        <v>1130.67</v>
      </c>
    </row>
    <row r="68" spans="1:3" ht="33" customHeight="1">
      <c r="A68" s="19" t="s">
        <v>84</v>
      </c>
      <c r="B68" s="27" t="s">
        <v>85</v>
      </c>
      <c r="C68" s="26">
        <v>6211.9740000000002</v>
      </c>
    </row>
    <row r="69" spans="1:3">
      <c r="A69" s="19"/>
      <c r="B69" s="28" t="s">
        <v>86</v>
      </c>
      <c r="C69" s="1">
        <f>SUM(C64:C68)</f>
        <v>18402.438000000002</v>
      </c>
    </row>
    <row r="70" spans="1:3" ht="31.2">
      <c r="A70" s="33"/>
      <c r="B70" s="28" t="s">
        <v>137</v>
      </c>
      <c r="C70" s="26">
        <v>6899.6879999999992</v>
      </c>
    </row>
    <row r="71" spans="1:3" ht="18.600000000000001" customHeight="1">
      <c r="A71" s="19" t="s">
        <v>87</v>
      </c>
      <c r="B71" s="27" t="s">
        <v>138</v>
      </c>
      <c r="C71" s="26">
        <v>1927.854</v>
      </c>
    </row>
    <row r="72" spans="1:3" ht="16.2" customHeight="1">
      <c r="A72" s="33"/>
      <c r="B72" s="28" t="s">
        <v>88</v>
      </c>
      <c r="C72" s="1">
        <f>SUM(C70:C71)</f>
        <v>8827.5419999999995</v>
      </c>
    </row>
    <row r="73" spans="1:3">
      <c r="A73" s="33"/>
      <c r="B73" s="28" t="s">
        <v>139</v>
      </c>
      <c r="C73" s="1">
        <v>1056.896</v>
      </c>
    </row>
    <row r="74" spans="1:3" ht="16.8" customHeight="1">
      <c r="A74" s="33"/>
      <c r="B74" s="28" t="s">
        <v>140</v>
      </c>
      <c r="C74" s="1">
        <v>1036.7919999999999</v>
      </c>
    </row>
    <row r="75" spans="1:3" s="55" customFormat="1" ht="16.8" customHeight="1">
      <c r="A75" s="53"/>
      <c r="B75" s="28" t="s">
        <v>89</v>
      </c>
      <c r="C75" s="54"/>
    </row>
    <row r="76" spans="1:3">
      <c r="A76" s="19" t="s">
        <v>90</v>
      </c>
      <c r="B76" s="27" t="s">
        <v>91</v>
      </c>
      <c r="C76" s="26">
        <v>4017.32</v>
      </c>
    </row>
    <row r="77" spans="1:3" ht="17.25" customHeight="1">
      <c r="A77" s="19" t="s">
        <v>92</v>
      </c>
      <c r="B77" s="27" t="s">
        <v>93</v>
      </c>
      <c r="C77" s="26">
        <v>4796.6999999999989</v>
      </c>
    </row>
    <row r="78" spans="1:3" ht="29.25" customHeight="1">
      <c r="A78" s="19"/>
      <c r="B78" s="27" t="s">
        <v>94</v>
      </c>
      <c r="C78" s="26">
        <v>4670.18</v>
      </c>
    </row>
    <row r="79" spans="1:3" ht="30.75" customHeight="1">
      <c r="A79" s="19"/>
      <c r="B79" s="27" t="s">
        <v>95</v>
      </c>
      <c r="C79" s="26">
        <v>2947.28</v>
      </c>
    </row>
    <row r="80" spans="1:3" ht="33" customHeight="1">
      <c r="A80" s="19"/>
      <c r="B80" s="27" t="s">
        <v>96</v>
      </c>
      <c r="C80" s="26">
        <v>3521.5800000000004</v>
      </c>
    </row>
    <row r="81" spans="1:3" ht="18.600000000000001" customHeight="1">
      <c r="A81" s="19"/>
      <c r="B81" s="28" t="s">
        <v>97</v>
      </c>
      <c r="C81" s="1">
        <f>SUM(C76:C80)</f>
        <v>19953.060000000001</v>
      </c>
    </row>
    <row r="82" spans="1:3">
      <c r="A82" s="19"/>
      <c r="B82" s="52" t="s">
        <v>98</v>
      </c>
      <c r="C82" s="26"/>
    </row>
    <row r="83" spans="1:3">
      <c r="A83" s="19" t="s">
        <v>99</v>
      </c>
      <c r="B83" s="27" t="s">
        <v>100</v>
      </c>
      <c r="C83" s="26">
        <v>0</v>
      </c>
    </row>
    <row r="84" spans="1:3">
      <c r="A84" s="34"/>
      <c r="B84" s="35" t="s">
        <v>101</v>
      </c>
      <c r="C84" s="26">
        <v>0</v>
      </c>
    </row>
    <row r="85" spans="1:3">
      <c r="A85" s="34" t="s">
        <v>102</v>
      </c>
      <c r="B85" s="36" t="s">
        <v>103</v>
      </c>
      <c r="C85" s="26">
        <v>0</v>
      </c>
    </row>
    <row r="86" spans="1:3">
      <c r="A86" s="34" t="s">
        <v>104</v>
      </c>
      <c r="B86" s="36" t="s">
        <v>105</v>
      </c>
      <c r="C86" s="26">
        <v>0</v>
      </c>
    </row>
    <row r="87" spans="1:3">
      <c r="A87" s="19" t="s">
        <v>106</v>
      </c>
      <c r="B87" s="27" t="s">
        <v>107</v>
      </c>
      <c r="C87" s="26">
        <v>0</v>
      </c>
    </row>
    <row r="88" spans="1:3">
      <c r="A88" s="19"/>
      <c r="B88" s="37" t="s">
        <v>108</v>
      </c>
      <c r="C88" s="26">
        <v>996.96</v>
      </c>
    </row>
    <row r="89" spans="1:3">
      <c r="A89" s="19"/>
      <c r="B89" s="37" t="s">
        <v>109</v>
      </c>
      <c r="C89" s="26">
        <v>21.965000000000003</v>
      </c>
    </row>
    <row r="90" spans="1:3">
      <c r="A90" s="19"/>
      <c r="B90" s="38" t="s">
        <v>110</v>
      </c>
      <c r="C90" s="26">
        <v>91440</v>
      </c>
    </row>
    <row r="91" spans="1:3">
      <c r="A91" s="19"/>
      <c r="B91" s="36" t="s">
        <v>111</v>
      </c>
      <c r="C91" s="26">
        <v>996.96</v>
      </c>
    </row>
    <row r="92" spans="1:3">
      <c r="A92" s="19"/>
      <c r="B92" s="36" t="s">
        <v>109</v>
      </c>
      <c r="C92" s="26">
        <v>21.965000000000003</v>
      </c>
    </row>
    <row r="93" spans="1:3">
      <c r="A93" s="19"/>
      <c r="B93" s="39" t="s">
        <v>112</v>
      </c>
      <c r="C93" s="26">
        <v>699.11</v>
      </c>
    </row>
    <row r="94" spans="1:3">
      <c r="A94" s="19"/>
      <c r="B94" s="36" t="s">
        <v>113</v>
      </c>
      <c r="C94" s="26">
        <v>996.96</v>
      </c>
    </row>
    <row r="95" spans="1:3" ht="21.6" customHeight="1">
      <c r="A95" s="19"/>
      <c r="B95" s="37" t="s">
        <v>114</v>
      </c>
      <c r="C95" s="26">
        <v>21.965000000000003</v>
      </c>
    </row>
    <row r="96" spans="1:3">
      <c r="A96" s="19" t="s">
        <v>115</v>
      </c>
      <c r="B96" s="27" t="s">
        <v>116</v>
      </c>
      <c r="C96" s="26">
        <v>0</v>
      </c>
    </row>
    <row r="97" spans="1:3">
      <c r="A97" s="19"/>
      <c r="B97" s="40" t="s">
        <v>117</v>
      </c>
      <c r="C97" s="26">
        <v>329.58400000000006</v>
      </c>
    </row>
    <row r="98" spans="1:3">
      <c r="A98" s="19"/>
      <c r="B98" s="41" t="s">
        <v>118</v>
      </c>
      <c r="C98" s="26">
        <v>186.42000000000002</v>
      </c>
    </row>
    <row r="99" spans="1:3">
      <c r="A99" s="19"/>
      <c r="B99" s="27" t="s">
        <v>119</v>
      </c>
      <c r="C99" s="26">
        <v>372.84000000000003</v>
      </c>
    </row>
    <row r="100" spans="1:3">
      <c r="A100" s="19"/>
      <c r="B100" s="27" t="s">
        <v>120</v>
      </c>
      <c r="C100" s="26">
        <v>244.4</v>
      </c>
    </row>
    <row r="101" spans="1:3">
      <c r="A101" s="19"/>
      <c r="B101" s="42" t="s">
        <v>121</v>
      </c>
      <c r="C101" s="26">
        <v>361.16</v>
      </c>
    </row>
    <row r="102" spans="1:3">
      <c r="A102" s="19"/>
      <c r="B102" s="41" t="s">
        <v>122</v>
      </c>
      <c r="C102" s="26">
        <v>710.96</v>
      </c>
    </row>
    <row r="103" spans="1:3">
      <c r="A103" s="19"/>
      <c r="B103" s="27" t="s">
        <v>123</v>
      </c>
      <c r="C103" s="26">
        <v>360.27</v>
      </c>
    </row>
    <row r="104" spans="1:3">
      <c r="A104" s="19"/>
      <c r="B104" s="41" t="s">
        <v>124</v>
      </c>
      <c r="C104" s="26">
        <v>1874.18</v>
      </c>
    </row>
    <row r="105" spans="1:3">
      <c r="A105" s="19"/>
      <c r="B105" s="41" t="s">
        <v>125</v>
      </c>
      <c r="C105" s="26">
        <v>1800</v>
      </c>
    </row>
    <row r="106" spans="1:3">
      <c r="A106" s="14"/>
      <c r="B106" s="28" t="s">
        <v>126</v>
      </c>
      <c r="C106" s="1">
        <f>SUM(C85:C105)</f>
        <v>101435.69900000001</v>
      </c>
    </row>
    <row r="107" spans="1:3" ht="12.75" customHeight="1">
      <c r="A107" s="19"/>
      <c r="B107" s="43" t="s">
        <v>141</v>
      </c>
      <c r="C107" s="1">
        <v>26144.406000000003</v>
      </c>
    </row>
    <row r="108" spans="1:3">
      <c r="A108" s="19"/>
      <c r="B108" s="28" t="s">
        <v>127</v>
      </c>
      <c r="C108" s="1">
        <f>C42+C54+C62+C69+C72+C73+C74+C81+C106+C107</f>
        <v>249284.27900000004</v>
      </c>
    </row>
    <row r="109" spans="1:3" s="47" customFormat="1">
      <c r="A109" s="44"/>
      <c r="B109" s="45" t="s">
        <v>131</v>
      </c>
      <c r="C109" s="46">
        <v>126967.92</v>
      </c>
    </row>
    <row r="110" spans="1:3" s="25" customFormat="1">
      <c r="A110" s="44"/>
      <c r="B110" s="45" t="s">
        <v>132</v>
      </c>
      <c r="C110" s="46">
        <v>131896.70000000001</v>
      </c>
    </row>
    <row r="111" spans="1:3" s="25" customFormat="1">
      <c r="A111" s="44"/>
      <c r="B111" s="45" t="s">
        <v>142</v>
      </c>
      <c r="C111" s="46">
        <v>83820</v>
      </c>
    </row>
    <row r="112" spans="1:3" s="25" customFormat="1">
      <c r="A112" s="44"/>
      <c r="B112" s="45" t="s">
        <v>143</v>
      </c>
      <c r="C112" s="46">
        <v>78896</v>
      </c>
    </row>
    <row r="113" spans="1:3" s="25" customFormat="1">
      <c r="A113" s="48"/>
      <c r="B113" s="45" t="s">
        <v>134</v>
      </c>
      <c r="C113" s="49">
        <f>C110-C108+C112</f>
        <v>-38491.579000000027</v>
      </c>
    </row>
    <row r="114" spans="1:3" s="25" customFormat="1">
      <c r="A114" s="48"/>
      <c r="B114" s="45" t="s">
        <v>133</v>
      </c>
      <c r="C114" s="49">
        <f>C35+C113</f>
        <v>-116146.05700000006</v>
      </c>
    </row>
    <row r="115" spans="1:3">
      <c r="A115" s="58"/>
      <c r="B115" s="58"/>
    </row>
    <row r="116" spans="1:3">
      <c r="A116" s="58"/>
      <c r="B116" s="58"/>
    </row>
    <row r="117" spans="1:3">
      <c r="A117" s="58"/>
      <c r="B117" s="58"/>
    </row>
    <row r="118" spans="1:3">
      <c r="A118" s="58"/>
      <c r="B118" s="58"/>
    </row>
    <row r="119" spans="1:3">
      <c r="A119" s="58"/>
      <c r="B119" s="58"/>
    </row>
    <row r="121" spans="1:3">
      <c r="A121" s="59"/>
      <c r="B121" s="59"/>
    </row>
    <row r="123" spans="1:3" ht="14.25" customHeight="1"/>
    <row r="124" spans="1:3" ht="14.25" customHeight="1"/>
    <row r="125" spans="1:3" ht="14.25" customHeight="1"/>
    <row r="126" spans="1:3" ht="14.25" customHeight="1"/>
    <row r="127" spans="1:3" ht="14.25" customHeight="1"/>
    <row r="128" spans="1:3" ht="14.25" customHeight="1"/>
    <row r="129" spans="2:2" ht="14.25" customHeight="1"/>
    <row r="130" spans="2:2">
      <c r="B130" s="50"/>
    </row>
    <row r="132" spans="2:2" ht="12.75" customHeight="1">
      <c r="B132" s="51"/>
    </row>
  </sheetData>
  <mergeCells count="10">
    <mergeCell ref="A31:B31"/>
    <mergeCell ref="A32:B32"/>
    <mergeCell ref="A33:B33"/>
    <mergeCell ref="A34:B34"/>
    <mergeCell ref="A119:B119"/>
    <mergeCell ref="A121:B121"/>
    <mergeCell ref="A115:B115"/>
    <mergeCell ref="A116:B116"/>
    <mergeCell ref="A117:B117"/>
    <mergeCell ref="A118:B11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2023-01-27T02:33:24Z</dcterms:created>
  <dcterms:modified xsi:type="dcterms:W3CDTF">2023-02-21T09:10:07Z</dcterms:modified>
</cp:coreProperties>
</file>