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24" i="1"/>
  <c r="C123"/>
  <c r="C118"/>
  <c r="C82"/>
  <c r="C73"/>
  <c r="C70"/>
  <c r="C63"/>
  <c r="C55"/>
  <c r="C42"/>
  <c r="B9"/>
  <c r="C120"/>
</calcChain>
</file>

<file path=xl/sharedStrings.xml><?xml version="1.0" encoding="utf-8"?>
<sst xmlns="http://schemas.openxmlformats.org/spreadsheetml/2006/main" count="172" uniqueCount="158">
  <si>
    <t>Перечень,периодичность работ, размер финансирования и размер платы</t>
  </si>
  <si>
    <t>ул.Первостроителей,14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</si>
  <si>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</si>
  <si>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</si>
  <si>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</si>
  <si>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</si>
  <si>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</si>
  <si>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</si>
  <si>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</si>
  <si>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</si>
  <si>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</si>
  <si>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</si>
  <si>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</si>
  <si>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</si>
  <si>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</si>
  <si>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</si>
  <si>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</si>
  <si>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</si>
  <si>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</si>
  <si>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</si>
  <si>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</si>
  <si>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</si>
  <si>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</si>
  <si>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</si>
  <si>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</si>
  <si>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</si>
  <si>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</si>
  <si>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</si>
  <si>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</si>
  <si>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</si>
  <si>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</si>
  <si>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чел/мес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</si>
  <si>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</si>
  <si>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</si>
  <si>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</si>
  <si>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</si>
  <si>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эт.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</si>
  <si>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</si>
  <si>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</si>
  <si>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</si>
  <si>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</si>
  <si>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</si>
  <si>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 xml:space="preserve">Мытье окон 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</si>
  <si>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</si>
  <si>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</si>
  <si>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</si>
  <si>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</si>
  <si>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</si>
  <si>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</si>
  <si>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</si>
  <si>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</si>
  <si>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</si>
  <si>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</si>
  <si>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</si>
  <si>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</si>
  <si>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</si>
  <si>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</si>
  <si>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</si>
  <si>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</si>
  <si>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</si>
  <si>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</si>
  <si>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</si>
  <si>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</si>
  <si>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проездов, отмостки от наледи и льда шириной 0,5м</t>
  </si>
  <si>
    <t xml:space="preserve"> 2.10</t>
  </si>
  <si>
    <t>Кошение газонов</t>
  </si>
  <si>
    <t xml:space="preserve"> 2.11</t>
  </si>
  <si>
    <t>Вывоз травы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</si>
  <si>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</si>
  <si>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</si>
  <si>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</si>
  <si>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</si>
  <si>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</si>
  <si>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</si>
  <si>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</si>
  <si>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</si>
  <si>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</si>
  <si>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</si>
  <si>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</si>
  <si>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</si>
  <si>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</si>
  <si>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</si>
  <si>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</si>
  <si>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</si>
  <si>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</si>
  <si>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</si>
  <si>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</si>
  <si>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</si>
  <si>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</si>
  <si>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</si>
  <si>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</si>
  <si>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</si>
  <si>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</si>
  <si>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</si>
  <si>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</si>
  <si>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</si>
  <si>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</si>
  <si>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</si>
  <si>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8.3</t>
  </si>
  <si>
    <t>Поверка общедомовых приборов учета тепла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</si>
  <si>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</si>
  <si>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</si>
  <si>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</si>
  <si>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</si>
  <si>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восстановление схемы освещения входа под козырьком  2п:</t>
  </si>
  <si>
    <t>а</t>
  </si>
  <si>
    <t>устройство кабеля АВВГ 2*2,5</t>
  </si>
  <si>
    <t>б</t>
  </si>
  <si>
    <t>устройство подвесного карболит.патрона</t>
  </si>
  <si>
    <t>восстановление схемы освещения входа под козырьком  1п:</t>
  </si>
  <si>
    <t>установка выключателя 1ОП</t>
  </si>
  <si>
    <t>восстановление освещения патрон настенный</t>
  </si>
  <si>
    <t>смена пакетного выключателя в э/щитке кв.10</t>
  </si>
  <si>
    <t>смена сборки,вентиля стояка ХВС ( с установкой сбросного вентиля) кв.3,6:</t>
  </si>
  <si>
    <t>смена крана шарового Ду 20мм</t>
  </si>
  <si>
    <t>смена резьбы Ду 20 мм</t>
  </si>
  <si>
    <t>в</t>
  </si>
  <si>
    <t>смена сгона Ду 20мм</t>
  </si>
  <si>
    <t>смена контргайки Ду 20мм</t>
  </si>
  <si>
    <t>смена муфты Ду 20мм</t>
  </si>
  <si>
    <t>уплотнение соединений лентой фум</t>
  </si>
  <si>
    <t>ж</t>
  </si>
  <si>
    <t>сварочные работы</t>
  </si>
  <si>
    <t>вентиль запорный Ду 15 мм</t>
  </si>
  <si>
    <t>смена резьбы Ду 15 мм</t>
  </si>
  <si>
    <t>Текущий ремонт ВИК и отопления (непредвиденные работы)</t>
  </si>
  <si>
    <t>замена участка канализации в подвале:</t>
  </si>
  <si>
    <t>устройство переходника РР для чугунных труб Ду 110 мм с манжетой</t>
  </si>
  <si>
    <t>установка резиновой уплотнительной манжеты 123*110</t>
  </si>
  <si>
    <t>установка патрубка компенсационного РР Ду 110 мм</t>
  </si>
  <si>
    <t>смена участка трубы РР Ду 110</t>
  </si>
  <si>
    <t xml:space="preserve"> 9.3</t>
  </si>
  <si>
    <t>Текущий ремонт систем конструкт.элементов) (непредвиденные работы</t>
  </si>
  <si>
    <t>утепление продухов мин.плитой</t>
  </si>
  <si>
    <t>установка пружины 1 подъезд</t>
  </si>
  <si>
    <t>очистка козырьков от снега</t>
  </si>
  <si>
    <t xml:space="preserve">вывоз веток со стоянки ТБО  </t>
  </si>
  <si>
    <t>Услуги манипулятора при ремонте кровли</t>
  </si>
  <si>
    <t xml:space="preserve">установка контейнера - сетку для раздельного сбора мусора </t>
  </si>
  <si>
    <t>открытие продухов</t>
  </si>
  <si>
    <t>смена шифера на кровле</t>
  </si>
  <si>
    <t xml:space="preserve">            ИТОГО по п. 9 :</t>
  </si>
  <si>
    <t xml:space="preserve">   Сумма затрат по дому в год  :</t>
  </si>
  <si>
    <t>по управлению и обслуживанию</t>
  </si>
  <si>
    <t>МКД по ул.Первостроителей 14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</si>
  <si>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</si>
  <si>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</si>
  <si>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</si>
  <si>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</si>
  <si>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</si>
  <si>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2019</t>
    </r>
    <r>
      <rPr>
        <sz val="12"/>
        <rFont val="Times New Roman"/>
        <family val="1"/>
        <charset val="204"/>
      </rPr>
      <t xml:space="preserve">  МКД   по адресу:</t>
    </r>
  </si>
  <si>
    <t>Результат на 01.01.2022 г. ("+"- экономия, "-" - перерасход)</t>
  </si>
  <si>
    <t>1.5.</t>
  </si>
  <si>
    <t>5.Аварийное обслуживание внутридомового инжен.сантехнич. и эл.технического оборудования</t>
  </si>
  <si>
    <t>Диспетчерское обслуживание</t>
  </si>
  <si>
    <t>6.Дератизация</t>
  </si>
  <si>
    <t>7.Дезинсекция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</si>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</sst>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2" fontId="2" fillId="0" borderId="0" xfId="0" applyNumberFormat="1" applyFont="1" applyFill="1"/>
    <xf numFmtId="0" fontId="4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3" fillId="0" borderId="1" xfId="0" applyFont="1" applyFill="1" applyBorder="1" applyAlignment="1">
      <alignment vertical="top" wrapText="1"/>
    </xf>
    <xf numFmtId="16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3" fillId="0" borderId="1" xfId="0" applyFont="1" applyBorder="1"/>
    <xf numFmtId="0" fontId="6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1"/>
  <sheetViews>
    <sheetView tabSelected="1" topLeftCell="A61" workbookViewId="0">
      <selection activeCell="C122" sqref="C122"/>
    </sheetView>
  </sheetViews>
  <sheetFormatPr defaultColWidth="9.109375" defaultRowHeight="15.6"/>
  <cols>
    <col min="1" max="1" width="7.88671875" style="7" customWidth="1"/>
    <col min="2" max="2" width="78.44140625" style="1" customWidth="1"/>
    <col min="3" max="3" width="15.5546875" style="1" customWidth="1"/>
    <col min="4" max="200" width="9.109375" style="1" customWidth="1"/>
    <col min="201" max="201" width="3.88671875" style="1" customWidth="1"/>
    <col min="202" max="202" width="52.88671875" style="1" customWidth="1"/>
    <col min="203" max="203" width="9.6640625" style="1" customWidth="1"/>
    <col min="204" max="204" width="6.44140625" style="1" customWidth="1"/>
    <col min="205" max="205" width="8.33203125" style="1" customWidth="1"/>
    <col min="206" max="206" width="5.6640625" style="1" customWidth="1"/>
    <col min="207" max="207" width="7.33203125" style="1" customWidth="1"/>
    <col min="208" max="208" width="8.5546875" style="1" customWidth="1"/>
    <col min="209" max="16384" width="9.109375" style="1"/>
  </cols>
  <sheetData>
    <row r="1" spans="1:3" hidden="1">
      <c r="B1" s="1" t="s">
        <v>0</v>
      </c>
      <c r="C1" s="8"/>
    </row>
    <row r="2" spans="1:3" hidden="1">
      <c r="B2" s="1" t="s">
        <v>150</v>
      </c>
      <c r="C2" s="8"/>
    </row>
    <row r="3" spans="1:3" ht="12.75" hidden="1" customHeight="1">
      <c r="B3" s="9" t="s">
        <v>1</v>
      </c>
      <c r="C3" s="8"/>
    </row>
    <row r="4" spans="1:3" hidden="1">
      <c r="A4" s="10"/>
      <c r="B4" s="11"/>
      <c r="C4" s="8"/>
    </row>
    <row r="5" spans="1:3" hidden="1">
      <c r="A5" s="12"/>
      <c r="B5" s="13"/>
      <c r="C5" s="8"/>
    </row>
    <row r="6" spans="1:3" hidden="1">
      <c r="A6" s="12"/>
      <c r="B6" s="13"/>
      <c r="C6" s="8"/>
    </row>
    <row r="7" spans="1:3" hidden="1">
      <c r="A7" s="12"/>
      <c r="B7" s="13"/>
      <c r="C7" s="8"/>
    </row>
    <row r="8" spans="1:3" hidden="1">
      <c r="A8" s="14"/>
      <c r="B8" s="15"/>
      <c r="C8" s="8"/>
    </row>
    <row r="9" spans="1:3" hidden="1">
      <c r="A9" s="16">
        <v>1</v>
      </c>
      <c r="B9" s="16">
        <f>A9+1</f>
        <v>2</v>
      </c>
      <c r="C9" s="8"/>
    </row>
    <row r="10" spans="1:3" ht="16.2" hidden="1">
      <c r="A10" s="16"/>
      <c r="B10" s="17" t="s">
        <v>2</v>
      </c>
      <c r="C10" s="8"/>
    </row>
    <row r="11" spans="1:3" hidden="1">
      <c r="A11" s="18" t="s">
        <v>3</v>
      </c>
      <c r="B11" s="19" t="s">
        <v>4</v>
      </c>
      <c r="C11" s="8"/>
    </row>
    <row r="12" spans="1:3" hidden="1">
      <c r="A12" s="18" t="s">
        <v>5</v>
      </c>
      <c r="B12" s="19" t="s">
        <v>6</v>
      </c>
      <c r="C12" s="8"/>
    </row>
    <row r="13" spans="1:3" hidden="1">
      <c r="A13" s="16" t="s">
        <v>7</v>
      </c>
      <c r="B13" s="20" t="s">
        <v>8</v>
      </c>
      <c r="C13" s="8"/>
    </row>
    <row r="14" spans="1:3" hidden="1">
      <c r="A14" s="18" t="s">
        <v>9</v>
      </c>
      <c r="B14" s="19" t="s">
        <v>10</v>
      </c>
      <c r="C14" s="8"/>
    </row>
    <row r="15" spans="1:3" hidden="1">
      <c r="A15" s="18" t="s">
        <v>11</v>
      </c>
      <c r="B15" s="19" t="s">
        <v>12</v>
      </c>
      <c r="C15" s="8"/>
    </row>
    <row r="16" spans="1:3" hidden="1">
      <c r="A16" s="18"/>
      <c r="B16" s="19" t="s">
        <v>13</v>
      </c>
      <c r="C16" s="8"/>
    </row>
    <row r="17" spans="1:3" hidden="1">
      <c r="A17" s="18"/>
      <c r="B17" s="19" t="s">
        <v>14</v>
      </c>
      <c r="C17" s="8"/>
    </row>
    <row r="18" spans="1:3" hidden="1">
      <c r="A18" s="18" t="s">
        <v>15</v>
      </c>
      <c r="B18" s="19" t="s">
        <v>16</v>
      </c>
      <c r="C18" s="8"/>
    </row>
    <row r="19" spans="1:3" hidden="1">
      <c r="A19" s="18" t="s">
        <v>17</v>
      </c>
      <c r="B19" s="19" t="s">
        <v>18</v>
      </c>
      <c r="C19" s="8"/>
    </row>
    <row r="20" spans="1:3" hidden="1">
      <c r="A20" s="18" t="s">
        <v>19</v>
      </c>
      <c r="B20" s="19" t="s">
        <v>20</v>
      </c>
      <c r="C20" s="8"/>
    </row>
    <row r="21" spans="1:3" ht="12" hidden="1" customHeight="1">
      <c r="A21" s="18" t="s">
        <v>21</v>
      </c>
      <c r="B21" s="19" t="s">
        <v>22</v>
      </c>
      <c r="C21" s="8"/>
    </row>
    <row r="22" spans="1:3" ht="12" hidden="1" customHeight="1">
      <c r="A22" s="21" t="s">
        <v>23</v>
      </c>
      <c r="B22" s="22" t="s">
        <v>24</v>
      </c>
      <c r="C22" s="8"/>
    </row>
    <row r="23" spans="1:3" ht="12.75" hidden="1" customHeight="1">
      <c r="A23" s="21"/>
      <c r="B23" s="22" t="s">
        <v>25</v>
      </c>
      <c r="C23" s="8"/>
    </row>
    <row r="24" spans="1:3" ht="12.75" hidden="1" customHeight="1">
      <c r="A24" s="21"/>
      <c r="B24" s="22" t="s">
        <v>26</v>
      </c>
      <c r="C24" s="8"/>
    </row>
    <row r="25" spans="1:3" ht="12.75" hidden="1" customHeight="1">
      <c r="A25" s="21"/>
      <c r="B25" s="22" t="s">
        <v>28</v>
      </c>
      <c r="C25" s="8"/>
    </row>
    <row r="26" spans="1:3" ht="13.5" hidden="1" customHeight="1">
      <c r="A26" s="21"/>
      <c r="B26" s="22" t="s">
        <v>29</v>
      </c>
      <c r="C26" s="8"/>
    </row>
    <row r="27" spans="1:3" ht="11.25" hidden="1" customHeight="1">
      <c r="A27" s="21"/>
      <c r="B27" s="22" t="s">
        <v>30</v>
      </c>
      <c r="C27" s="8"/>
    </row>
    <row r="28" spans="1:3" ht="13.5" hidden="1" customHeight="1">
      <c r="A28" s="21" t="s">
        <v>27</v>
      </c>
      <c r="B28" s="22" t="s">
        <v>31</v>
      </c>
      <c r="C28" s="8"/>
    </row>
    <row r="29" spans="1:3" ht="13.5" hidden="1" customHeight="1">
      <c r="A29" s="21" t="s">
        <v>32</v>
      </c>
      <c r="B29" s="22" t="s">
        <v>33</v>
      </c>
      <c r="C29" s="8"/>
    </row>
    <row r="30" spans="1:3" ht="13.5" hidden="1" customHeight="1">
      <c r="A30" s="23"/>
      <c r="B30" s="24"/>
      <c r="C30" s="8"/>
    </row>
    <row r="31" spans="1:3">
      <c r="A31" s="51" t="s">
        <v>145</v>
      </c>
      <c r="B31" s="51"/>
      <c r="C31" s="8"/>
    </row>
    <row r="32" spans="1:3" ht="12.75" customHeight="1">
      <c r="A32" s="51" t="s">
        <v>143</v>
      </c>
      <c r="B32" s="51"/>
    </row>
    <row r="33" spans="1:3">
      <c r="A33" s="51" t="s">
        <v>144</v>
      </c>
      <c r="B33" s="51"/>
    </row>
    <row r="34" spans="1:3">
      <c r="A34" s="2"/>
      <c r="B34" s="2"/>
    </row>
    <row r="35" spans="1:3" s="6" customFormat="1" ht="16.2">
      <c r="A35" s="3"/>
      <c r="B35" s="49" t="s">
        <v>151</v>
      </c>
      <c r="C35" s="5">
        <v>-191350.63849999997</v>
      </c>
    </row>
    <row r="36" spans="1:3">
      <c r="A36" s="18"/>
      <c r="B36" s="50" t="s">
        <v>34</v>
      </c>
      <c r="C36" s="25"/>
    </row>
    <row r="37" spans="1:3" ht="14.25" customHeight="1">
      <c r="A37" s="21" t="s">
        <v>35</v>
      </c>
      <c r="B37" s="26" t="s">
        <v>36</v>
      </c>
      <c r="C37" s="27">
        <v>4582.5</v>
      </c>
    </row>
    <row r="38" spans="1:3">
      <c r="A38" s="21" t="s">
        <v>37</v>
      </c>
      <c r="B38" s="26" t="s">
        <v>38</v>
      </c>
      <c r="C38" s="27">
        <v>10792.5</v>
      </c>
    </row>
    <row r="39" spans="1:3" ht="46.8">
      <c r="A39" s="21" t="s">
        <v>39</v>
      </c>
      <c r="B39" s="26" t="s">
        <v>40</v>
      </c>
      <c r="C39" s="27">
        <v>701.274</v>
      </c>
    </row>
    <row r="40" spans="1:3">
      <c r="A40" s="21" t="s">
        <v>41</v>
      </c>
      <c r="B40" s="26" t="s">
        <v>42</v>
      </c>
      <c r="C40" s="27">
        <v>83.510999999999996</v>
      </c>
    </row>
    <row r="41" spans="1:3">
      <c r="A41" s="21" t="s">
        <v>152</v>
      </c>
      <c r="B41" s="26" t="s">
        <v>43</v>
      </c>
      <c r="C41" s="27">
        <v>1068.816</v>
      </c>
    </row>
    <row r="42" spans="1:3">
      <c r="A42" s="21"/>
      <c r="B42" s="28" t="s">
        <v>44</v>
      </c>
      <c r="C42" s="5">
        <f>SUM(C37:C41)</f>
        <v>17228.600999999999</v>
      </c>
    </row>
    <row r="43" spans="1:3">
      <c r="A43" s="21"/>
      <c r="B43" s="50" t="s">
        <v>45</v>
      </c>
      <c r="C43" s="27"/>
    </row>
    <row r="44" spans="1:3" ht="13.5" customHeight="1">
      <c r="A44" s="21" t="s">
        <v>46</v>
      </c>
      <c r="B44" s="26" t="s">
        <v>47</v>
      </c>
      <c r="C44" s="27">
        <v>3945.3410000000008</v>
      </c>
    </row>
    <row r="45" spans="1:3" ht="14.25" customHeight="1">
      <c r="A45" s="29" t="s">
        <v>48</v>
      </c>
      <c r="B45" s="26" t="s">
        <v>49</v>
      </c>
      <c r="C45" s="27">
        <v>1705.2700000000002</v>
      </c>
    </row>
    <row r="46" spans="1:3" ht="14.25" customHeight="1">
      <c r="A46" s="29" t="s">
        <v>50</v>
      </c>
      <c r="B46" s="26" t="s">
        <v>51</v>
      </c>
      <c r="C46" s="27">
        <v>3077.4100000000003</v>
      </c>
    </row>
    <row r="47" spans="1:3">
      <c r="A47" s="29" t="s">
        <v>52</v>
      </c>
      <c r="B47" s="26" t="s">
        <v>53</v>
      </c>
      <c r="C47" s="27">
        <v>1154.72</v>
      </c>
    </row>
    <row r="48" spans="1:3">
      <c r="A48" s="29" t="s">
        <v>54</v>
      </c>
      <c r="B48" s="26" t="s">
        <v>55</v>
      </c>
      <c r="C48" s="27">
        <v>8168.96</v>
      </c>
    </row>
    <row r="49" spans="1:3">
      <c r="A49" s="29" t="s">
        <v>56</v>
      </c>
      <c r="B49" s="26" t="s">
        <v>57</v>
      </c>
      <c r="C49" s="27">
        <v>6011.6029999999992</v>
      </c>
    </row>
    <row r="50" spans="1:3" ht="31.2">
      <c r="A50" s="21" t="s">
        <v>58</v>
      </c>
      <c r="B50" s="26" t="s">
        <v>59</v>
      </c>
      <c r="C50" s="27">
        <v>1216.8000000000002</v>
      </c>
    </row>
    <row r="51" spans="1:3" ht="31.2">
      <c r="A51" s="21" t="s">
        <v>60</v>
      </c>
      <c r="B51" s="26" t="s">
        <v>61</v>
      </c>
      <c r="C51" s="27">
        <v>347.54999999999995</v>
      </c>
    </row>
    <row r="52" spans="1:3" ht="31.2">
      <c r="A52" s="21" t="s">
        <v>62</v>
      </c>
      <c r="B52" s="26" t="s">
        <v>63</v>
      </c>
      <c r="C52" s="27">
        <v>7673.2110000000002</v>
      </c>
    </row>
    <row r="53" spans="1:3" ht="16.2" customHeight="1">
      <c r="A53" s="21" t="s">
        <v>64</v>
      </c>
      <c r="B53" s="26" t="s">
        <v>65</v>
      </c>
      <c r="C53" s="27">
        <v>4260.9900000000007</v>
      </c>
    </row>
    <row r="54" spans="1:3" ht="16.8" customHeight="1">
      <c r="A54" s="21" t="s">
        <v>66</v>
      </c>
      <c r="B54" s="26" t="s">
        <v>67</v>
      </c>
      <c r="C54" s="27">
        <v>300</v>
      </c>
    </row>
    <row r="55" spans="1:3">
      <c r="A55" s="21"/>
      <c r="B55" s="28" t="s">
        <v>68</v>
      </c>
      <c r="C55" s="5">
        <f>SUM(C44:C54)</f>
        <v>37861.854999999996</v>
      </c>
    </row>
    <row r="56" spans="1:3">
      <c r="A56" s="21"/>
      <c r="B56" s="50" t="s">
        <v>69</v>
      </c>
      <c r="C56" s="27"/>
    </row>
    <row r="57" spans="1:3" ht="16.5" customHeight="1">
      <c r="A57" s="30">
        <v>43103</v>
      </c>
      <c r="B57" s="31" t="s">
        <v>70</v>
      </c>
      <c r="C57" s="27">
        <v>8136.54</v>
      </c>
    </row>
    <row r="58" spans="1:3" ht="15.75" customHeight="1">
      <c r="A58" s="30">
        <v>43134</v>
      </c>
      <c r="B58" s="31" t="s">
        <v>71</v>
      </c>
      <c r="C58" s="27">
        <v>6524.7</v>
      </c>
    </row>
    <row r="59" spans="1:3" ht="15.75" customHeight="1">
      <c r="A59" s="30">
        <v>43162</v>
      </c>
      <c r="B59" s="31" t="s">
        <v>72</v>
      </c>
      <c r="C59" s="27">
        <v>3607.5</v>
      </c>
    </row>
    <row r="60" spans="1:3" ht="12.75" customHeight="1">
      <c r="A60" s="30">
        <v>43193</v>
      </c>
      <c r="B60" s="31" t="s">
        <v>73</v>
      </c>
      <c r="C60" s="27">
        <v>253.5</v>
      </c>
    </row>
    <row r="61" spans="1:3" ht="15.75" customHeight="1">
      <c r="A61" s="30">
        <v>43223</v>
      </c>
      <c r="B61" s="31" t="s">
        <v>74</v>
      </c>
      <c r="C61" s="27">
        <v>5612.04</v>
      </c>
    </row>
    <row r="62" spans="1:3" ht="16.2" customHeight="1">
      <c r="A62" s="32">
        <v>43376</v>
      </c>
      <c r="B62" s="26" t="s">
        <v>75</v>
      </c>
      <c r="C62" s="27">
        <v>70.77</v>
      </c>
    </row>
    <row r="63" spans="1:3">
      <c r="A63" s="21"/>
      <c r="B63" s="28" t="s">
        <v>76</v>
      </c>
      <c r="C63" s="5">
        <f>SUM(C57:C62)</f>
        <v>24205.05</v>
      </c>
    </row>
    <row r="64" spans="1:3">
      <c r="A64" s="21"/>
      <c r="B64" s="50" t="s">
        <v>77</v>
      </c>
      <c r="C64" s="27"/>
    </row>
    <row r="65" spans="1:3" ht="32.25" customHeight="1">
      <c r="A65" s="21" t="s">
        <v>78</v>
      </c>
      <c r="B65" s="26" t="s">
        <v>79</v>
      </c>
      <c r="C65" s="27">
        <v>1203.0239999999999</v>
      </c>
    </row>
    <row r="66" spans="1:3" ht="32.25" customHeight="1">
      <c r="A66" s="21" t="s">
        <v>80</v>
      </c>
      <c r="B66" s="26" t="s">
        <v>81</v>
      </c>
      <c r="C66" s="27">
        <v>6116.7839999999997</v>
      </c>
    </row>
    <row r="67" spans="1:3" ht="34.5" customHeight="1">
      <c r="A67" s="21" t="s">
        <v>82</v>
      </c>
      <c r="B67" s="26" t="s">
        <v>83</v>
      </c>
      <c r="C67" s="27">
        <v>3710.7359999999999</v>
      </c>
    </row>
    <row r="68" spans="1:3">
      <c r="A68" s="21" t="s">
        <v>84</v>
      </c>
      <c r="B68" s="26" t="s">
        <v>85</v>
      </c>
      <c r="C68" s="27">
        <v>1130.67</v>
      </c>
    </row>
    <row r="69" spans="1:3" ht="38.25" customHeight="1">
      <c r="A69" s="21" t="s">
        <v>86</v>
      </c>
      <c r="B69" s="26" t="s">
        <v>87</v>
      </c>
      <c r="C69" s="27">
        <v>6224.0959999999995</v>
      </c>
    </row>
    <row r="70" spans="1:3">
      <c r="A70" s="21"/>
      <c r="B70" s="28" t="s">
        <v>88</v>
      </c>
      <c r="C70" s="5">
        <f>SUM(C65:C69)</f>
        <v>18385.309999999998</v>
      </c>
    </row>
    <row r="71" spans="1:3" ht="31.2">
      <c r="A71" s="33"/>
      <c r="B71" s="28" t="s">
        <v>153</v>
      </c>
      <c r="C71" s="27">
        <v>6913.152</v>
      </c>
    </row>
    <row r="72" spans="1:3">
      <c r="A72" s="21" t="s">
        <v>89</v>
      </c>
      <c r="B72" s="26" t="s">
        <v>154</v>
      </c>
      <c r="C72" s="27">
        <v>1931.6159999999998</v>
      </c>
    </row>
    <row r="73" spans="1:3" ht="15" customHeight="1">
      <c r="A73" s="33"/>
      <c r="B73" s="28" t="s">
        <v>90</v>
      </c>
      <c r="C73" s="5">
        <f>SUM(C71:C72)</f>
        <v>8844.768</v>
      </c>
    </row>
    <row r="74" spans="1:3" ht="16.8" customHeight="1">
      <c r="A74" s="33"/>
      <c r="B74" s="28" t="s">
        <v>155</v>
      </c>
      <c r="C74" s="5">
        <v>1073.8240000000001</v>
      </c>
    </row>
    <row r="75" spans="1:3" ht="18" customHeight="1">
      <c r="A75" s="33"/>
      <c r="B75" s="28" t="s">
        <v>156</v>
      </c>
      <c r="C75" s="5">
        <v>1053.3980000000001</v>
      </c>
    </row>
    <row r="76" spans="1:3">
      <c r="A76" s="33"/>
      <c r="B76" s="28" t="s">
        <v>91</v>
      </c>
      <c r="C76" s="27"/>
    </row>
    <row r="77" spans="1:3">
      <c r="A77" s="21" t="s">
        <v>92</v>
      </c>
      <c r="B77" s="26" t="s">
        <v>93</v>
      </c>
      <c r="C77" s="27">
        <v>4800.12</v>
      </c>
    </row>
    <row r="78" spans="1:3" ht="14.25" customHeight="1">
      <c r="A78" s="21" t="s">
        <v>94</v>
      </c>
      <c r="B78" s="26" t="s">
        <v>95</v>
      </c>
      <c r="C78" s="27">
        <v>3616.9799999999991</v>
      </c>
    </row>
    <row r="79" spans="1:3" ht="33" customHeight="1">
      <c r="A79" s="21"/>
      <c r="B79" s="26" t="s">
        <v>96</v>
      </c>
      <c r="C79" s="27">
        <v>3521.5800000000004</v>
      </c>
    </row>
    <row r="80" spans="1:3" ht="37.5" customHeight="1">
      <c r="A80" s="21"/>
      <c r="B80" s="26" t="s">
        <v>97</v>
      </c>
      <c r="C80" s="27">
        <v>3521.5800000000004</v>
      </c>
    </row>
    <row r="81" spans="1:3" ht="17.25" customHeight="1">
      <c r="A81" s="21" t="s">
        <v>98</v>
      </c>
      <c r="B81" s="26" t="s">
        <v>99</v>
      </c>
      <c r="C81" s="27">
        <v>15300</v>
      </c>
    </row>
    <row r="82" spans="1:3" ht="17.25" customHeight="1">
      <c r="A82" s="21"/>
      <c r="B82" s="28" t="s">
        <v>100</v>
      </c>
      <c r="C82" s="5">
        <f>SUM(C77:C81)</f>
        <v>30760.26</v>
      </c>
    </row>
    <row r="83" spans="1:3">
      <c r="A83" s="21"/>
      <c r="B83" s="50" t="s">
        <v>101</v>
      </c>
      <c r="C83" s="27">
        <v>0</v>
      </c>
    </row>
    <row r="84" spans="1:3" ht="18" customHeight="1">
      <c r="A84" s="21" t="s">
        <v>102</v>
      </c>
      <c r="B84" s="26" t="s">
        <v>103</v>
      </c>
      <c r="C84" s="27">
        <v>0</v>
      </c>
    </row>
    <row r="85" spans="1:3" ht="21" customHeight="1">
      <c r="A85" s="34"/>
      <c r="B85" s="35" t="s">
        <v>104</v>
      </c>
      <c r="C85" s="27">
        <v>0</v>
      </c>
    </row>
    <row r="86" spans="1:3" ht="16.5" customHeight="1">
      <c r="A86" s="34" t="s">
        <v>105</v>
      </c>
      <c r="B86" s="36" t="s">
        <v>106</v>
      </c>
      <c r="C86" s="27">
        <v>806.67899999999997</v>
      </c>
    </row>
    <row r="87" spans="1:3" ht="12.75" customHeight="1">
      <c r="A87" s="34" t="s">
        <v>107</v>
      </c>
      <c r="B87" s="36" t="s">
        <v>108</v>
      </c>
      <c r="C87" s="27">
        <v>519.05999999999995</v>
      </c>
    </row>
    <row r="88" spans="1:3" ht="16.5" customHeight="1">
      <c r="A88" s="34"/>
      <c r="B88" s="35" t="s">
        <v>109</v>
      </c>
      <c r="C88" s="27">
        <v>0</v>
      </c>
    </row>
    <row r="89" spans="1:3" ht="12.75" customHeight="1">
      <c r="A89" s="34" t="s">
        <v>105</v>
      </c>
      <c r="B89" s="36" t="s">
        <v>106</v>
      </c>
      <c r="C89" s="27">
        <v>1227.5550000000001</v>
      </c>
    </row>
    <row r="90" spans="1:3" ht="12.75" customHeight="1">
      <c r="A90" s="34" t="s">
        <v>107</v>
      </c>
      <c r="B90" s="36" t="s">
        <v>110</v>
      </c>
      <c r="C90" s="27">
        <v>198.29</v>
      </c>
    </row>
    <row r="91" spans="1:3" ht="12.75" customHeight="1">
      <c r="A91" s="34"/>
      <c r="B91" s="36" t="s">
        <v>111</v>
      </c>
      <c r="C91" s="27">
        <v>259.52999999999997</v>
      </c>
    </row>
    <row r="92" spans="1:3" ht="12.75" customHeight="1">
      <c r="A92" s="34"/>
      <c r="B92" s="37" t="s">
        <v>112</v>
      </c>
      <c r="C92" s="27">
        <v>704.01</v>
      </c>
    </row>
    <row r="93" spans="1:3" ht="12.75" customHeight="1">
      <c r="A93" s="34"/>
      <c r="B93" s="38" t="s">
        <v>113</v>
      </c>
      <c r="C93" s="27">
        <v>0</v>
      </c>
    </row>
    <row r="94" spans="1:3" ht="12.75" customHeight="1">
      <c r="A94" s="34" t="s">
        <v>105</v>
      </c>
      <c r="B94" s="36" t="s">
        <v>114</v>
      </c>
      <c r="C94" s="27">
        <v>996.96</v>
      </c>
    </row>
    <row r="95" spans="1:3" ht="12.75" customHeight="1">
      <c r="A95" s="34" t="s">
        <v>107</v>
      </c>
      <c r="B95" s="37" t="s">
        <v>115</v>
      </c>
      <c r="C95" s="27">
        <v>787.82</v>
      </c>
    </row>
    <row r="96" spans="1:3" ht="12.75" customHeight="1">
      <c r="A96" s="34" t="s">
        <v>116</v>
      </c>
      <c r="B96" s="36" t="s">
        <v>117</v>
      </c>
      <c r="C96" s="27">
        <v>216.89</v>
      </c>
    </row>
    <row r="97" spans="1:3" ht="12.75" customHeight="1">
      <c r="A97" s="34" t="s">
        <v>9</v>
      </c>
      <c r="B97" s="36" t="s">
        <v>118</v>
      </c>
      <c r="C97" s="27">
        <v>76.45</v>
      </c>
    </row>
    <row r="98" spans="1:3" ht="12.75" customHeight="1">
      <c r="A98" s="34" t="s">
        <v>11</v>
      </c>
      <c r="B98" s="36" t="s">
        <v>119</v>
      </c>
      <c r="C98" s="27">
        <v>528.39</v>
      </c>
    </row>
    <row r="99" spans="1:3" ht="12.75" customHeight="1">
      <c r="A99" s="34" t="s">
        <v>15</v>
      </c>
      <c r="B99" s="36" t="s">
        <v>120</v>
      </c>
      <c r="C99" s="27">
        <v>109.825</v>
      </c>
    </row>
    <row r="100" spans="1:3" ht="12.75" customHeight="1">
      <c r="A100" s="34" t="s">
        <v>121</v>
      </c>
      <c r="B100" s="36" t="s">
        <v>122</v>
      </c>
      <c r="C100" s="27">
        <v>1080.81</v>
      </c>
    </row>
    <row r="101" spans="1:3">
      <c r="A101" s="34" t="s">
        <v>17</v>
      </c>
      <c r="B101" s="36" t="s">
        <v>123</v>
      </c>
      <c r="C101" s="27">
        <v>996.96</v>
      </c>
    </row>
    <row r="102" spans="1:3">
      <c r="A102" s="34" t="s">
        <v>19</v>
      </c>
      <c r="B102" s="36" t="s">
        <v>124</v>
      </c>
      <c r="C102" s="27">
        <v>393.91</v>
      </c>
    </row>
    <row r="103" spans="1:3">
      <c r="A103" s="39"/>
      <c r="B103" s="26" t="s">
        <v>125</v>
      </c>
      <c r="C103" s="27">
        <v>0</v>
      </c>
    </row>
    <row r="104" spans="1:3">
      <c r="A104" s="34"/>
      <c r="B104" s="38" t="s">
        <v>126</v>
      </c>
      <c r="C104" s="27">
        <v>0</v>
      </c>
    </row>
    <row r="105" spans="1:3" ht="17.25" customHeight="1">
      <c r="A105" s="34" t="s">
        <v>105</v>
      </c>
      <c r="B105" s="40" t="s">
        <v>127</v>
      </c>
      <c r="C105" s="27">
        <v>1138.6399999999999</v>
      </c>
    </row>
    <row r="106" spans="1:3">
      <c r="A106" s="34" t="s">
        <v>107</v>
      </c>
      <c r="B106" s="40" t="s">
        <v>128</v>
      </c>
      <c r="C106" s="27">
        <v>400.52</v>
      </c>
    </row>
    <row r="107" spans="1:3">
      <c r="A107" s="34" t="s">
        <v>116</v>
      </c>
      <c r="B107" s="40" t="s">
        <v>129</v>
      </c>
      <c r="C107" s="27">
        <v>296</v>
      </c>
    </row>
    <row r="108" spans="1:3">
      <c r="A108" s="34" t="s">
        <v>9</v>
      </c>
      <c r="B108" s="40" t="s">
        <v>130</v>
      </c>
      <c r="C108" s="27">
        <v>1541.84</v>
      </c>
    </row>
    <row r="109" spans="1:3">
      <c r="A109" s="21" t="s">
        <v>131</v>
      </c>
      <c r="B109" s="26" t="s">
        <v>132</v>
      </c>
      <c r="C109" s="27">
        <v>0</v>
      </c>
    </row>
    <row r="110" spans="1:3">
      <c r="A110" s="21"/>
      <c r="B110" s="25" t="s">
        <v>133</v>
      </c>
      <c r="C110" s="27">
        <v>576.77199999999993</v>
      </c>
    </row>
    <row r="111" spans="1:3">
      <c r="A111" s="21"/>
      <c r="B111" s="25" t="s">
        <v>134</v>
      </c>
      <c r="C111" s="27">
        <v>397.79</v>
      </c>
    </row>
    <row r="112" spans="1:3">
      <c r="A112" s="21"/>
      <c r="B112" s="41" t="s">
        <v>135</v>
      </c>
      <c r="C112" s="27">
        <v>192.63400000000001</v>
      </c>
    </row>
    <row r="113" spans="1:3">
      <c r="A113" s="21"/>
      <c r="B113" s="42" t="s">
        <v>136</v>
      </c>
      <c r="C113" s="27">
        <v>420</v>
      </c>
    </row>
    <row r="114" spans="1:3">
      <c r="A114" s="21"/>
      <c r="B114" s="25" t="s">
        <v>137</v>
      </c>
      <c r="C114" s="27">
        <v>1250</v>
      </c>
    </row>
    <row r="115" spans="1:3">
      <c r="A115" s="21"/>
      <c r="B115" s="26" t="s">
        <v>138</v>
      </c>
      <c r="C115" s="27">
        <v>244.4</v>
      </c>
    </row>
    <row r="116" spans="1:3">
      <c r="A116" s="21"/>
      <c r="B116" s="26" t="s">
        <v>139</v>
      </c>
      <c r="C116" s="27">
        <v>361.16</v>
      </c>
    </row>
    <row r="117" spans="1:3">
      <c r="A117" s="21"/>
      <c r="B117" s="26" t="s">
        <v>140</v>
      </c>
      <c r="C117" s="27">
        <v>998.35399999999993</v>
      </c>
    </row>
    <row r="118" spans="1:3">
      <c r="A118" s="16"/>
      <c r="B118" s="28" t="s">
        <v>141</v>
      </c>
      <c r="C118" s="5">
        <f>SUM(C86:C117)</f>
        <v>16721.249</v>
      </c>
    </row>
    <row r="119" spans="1:3">
      <c r="A119" s="21"/>
      <c r="B119" s="4" t="s">
        <v>157</v>
      </c>
      <c r="C119" s="5">
        <v>26195.423999999995</v>
      </c>
    </row>
    <row r="120" spans="1:3">
      <c r="A120" s="21"/>
      <c r="B120" s="28" t="s">
        <v>142</v>
      </c>
      <c r="C120" s="5">
        <f>C42+C55+C63+C70+C73+C74+C75+C82+C118+C119</f>
        <v>182329.739</v>
      </c>
    </row>
    <row r="121" spans="1:3" s="46" customFormat="1">
      <c r="A121" s="43"/>
      <c r="B121" s="44" t="s">
        <v>146</v>
      </c>
      <c r="C121" s="45">
        <v>169846.56</v>
      </c>
    </row>
    <row r="122" spans="1:3" s="6" customFormat="1">
      <c r="A122" s="43"/>
      <c r="B122" s="44" t="s">
        <v>147</v>
      </c>
      <c r="C122" s="45">
        <v>145479</v>
      </c>
    </row>
    <row r="123" spans="1:3" s="6" customFormat="1">
      <c r="A123" s="47"/>
      <c r="B123" s="44" t="s">
        <v>149</v>
      </c>
      <c r="C123" s="48">
        <f>C122-C120</f>
        <v>-36850.739000000001</v>
      </c>
    </row>
    <row r="124" spans="1:3" s="6" customFormat="1">
      <c r="A124" s="47"/>
      <c r="B124" s="44" t="s">
        <v>148</v>
      </c>
      <c r="C124" s="48">
        <f>C35+C123</f>
        <v>-228201.37749999997</v>
      </c>
    </row>
    <row r="127" spans="1:3">
      <c r="A127" s="52"/>
      <c r="B127" s="52"/>
    </row>
    <row r="128" spans="1:3">
      <c r="A128" s="52"/>
      <c r="B128" s="52"/>
    </row>
    <row r="129" spans="1:2">
      <c r="A129" s="52"/>
      <c r="B129" s="52"/>
    </row>
    <row r="131" spans="1:2">
      <c r="A131" s="53"/>
      <c r="B131" s="53"/>
    </row>
  </sheetData>
  <mergeCells count="7">
    <mergeCell ref="A131:B131"/>
    <mergeCell ref="A31:B31"/>
    <mergeCell ref="A32:B32"/>
    <mergeCell ref="A33:B33"/>
    <mergeCell ref="A127:B127"/>
    <mergeCell ref="A128:B128"/>
    <mergeCell ref="A129:B129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2023-01-27T02:46:35Z</dcterms:created>
  <dcterms:modified xsi:type="dcterms:W3CDTF">2023-02-16T02:19:13Z</dcterms:modified>
</cp:coreProperties>
</file>