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20" i="1"/>
  <c r="C119"/>
  <c r="C112"/>
  <c r="C80"/>
  <c r="C71"/>
  <c r="C68"/>
  <c r="C62"/>
  <c r="C54"/>
  <c r="C40"/>
  <c r="B9"/>
  <c r="C114"/>
</calcChain>
</file>

<file path=xl/sharedStrings.xml><?xml version="1.0" encoding="utf-8"?>
<sst xmlns="http://schemas.openxmlformats.org/spreadsheetml/2006/main" count="154" uniqueCount="154">
  <si>
    <t>Перечень,периодичность работ, размер финансирования и размер платы</t>
  </si>
  <si>
    <t>ул.Первостроителей,16 А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</si>
  <si>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</si>
  <si>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</si>
  <si>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</si>
  <si>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</si>
  <si>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</si>
  <si>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</si>
  <si>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</si>
  <si>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</si>
  <si>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</si>
  <si>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</si>
  <si>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</si>
  <si>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</si>
  <si>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</si>
  <si>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</si>
  <si>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</si>
  <si>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</si>
  <si>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</si>
  <si>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</si>
  <si>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</si>
  <si>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</si>
  <si>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</si>
  <si>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</si>
  <si>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</si>
  <si>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</si>
  <si>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</si>
  <si>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</si>
  <si>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</si>
  <si>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</si>
  <si>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</si>
  <si>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</si>
  <si>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</si>
  <si>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</si>
  <si>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</si>
  <si>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</si>
  <si>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</si>
  <si>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</si>
  <si>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</si>
  <si>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</si>
  <si>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</si>
  <si>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1.7.</t>
  </si>
  <si>
    <t>Очистка 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</si>
  <si>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</si>
  <si>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</si>
  <si>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</si>
  <si>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</si>
  <si>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Подметание придомовой территории после покоса</t>
  </si>
  <si>
    <t>2.2.</t>
  </si>
  <si>
    <t>Уборка мусора с газона и проезда в летний период (листья и сучья)</t>
  </si>
  <si>
    <t xml:space="preserve"> 2.3</t>
  </si>
  <si>
    <t>Уборка мусора с газона и проезда в летний период (случайный мусор)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</si>
  <si>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</si>
  <si>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</si>
  <si>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</si>
  <si>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</si>
  <si>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</si>
  <si>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</si>
  <si>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</si>
  <si>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</si>
  <si>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</si>
  <si>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</si>
  <si>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</si>
  <si>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</si>
  <si>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</si>
  <si>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</si>
  <si>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Вывоз травы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</si>
  <si>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</si>
  <si>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</si>
  <si>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</si>
  <si>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</si>
  <si>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</si>
  <si>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</si>
  <si>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</si>
  <si>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</si>
  <si>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</si>
  <si>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</si>
  <si>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4.2.</t>
  </si>
  <si>
    <t>Проведение технических осмотров и устранение незнач.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</si>
  <si>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</si>
  <si>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</si>
  <si>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</si>
  <si>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</si>
  <si>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</si>
  <si>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</si>
  <si>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</si>
  <si>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</si>
  <si>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>Диспетчерское обслуживание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</si>
  <si>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</si>
  <si>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</si>
  <si>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</si>
  <si>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</si>
  <si>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</si>
  <si>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</si>
  <si>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Обслуживание общедомовых приборов учета тепла 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</si>
  <si>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</si>
  <si>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</si>
  <si>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</si>
  <si>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</si>
  <si>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(непредвид. Раб)</t>
  </si>
  <si>
    <t>замена энергосберегающего патрона на лестничной клетке</t>
  </si>
  <si>
    <t>Текущий ремонт системы ВиК, отопления (непредвид. работы)</t>
  </si>
  <si>
    <t>смена сгона Ду 25мм в ИТП</t>
  </si>
  <si>
    <t>смена паронитовой прокладки в ИТП</t>
  </si>
  <si>
    <t xml:space="preserve"> смена сантехнических уплотняющих прокладок водосчетчика</t>
  </si>
  <si>
    <t>смена вентиля Ду 20мм на стояке п/сушителя в подвале ст.кв.8 с отжигом</t>
  </si>
  <si>
    <t>уплотнение стыков сантехническим льном  ст кв.8</t>
  </si>
  <si>
    <t>смена участка трубы ВГП ду 15мм  полотенцесушителя  с проходом через  перекрытие кв.8</t>
  </si>
  <si>
    <t>сварочные работы кв.8</t>
  </si>
  <si>
    <t>смена участка трубы ВГП Ду 15мм стояка ГВС в перекрытии с подвалом кв.8</t>
  </si>
  <si>
    <t>сварочные работы  кв.8</t>
  </si>
  <si>
    <t>смена уплотняющих сантехнических паронитовых прокладок шлангов компрессора при промывке ВСО</t>
  </si>
  <si>
    <t>подготовка ИТП к промывке ВСО:</t>
  </si>
  <si>
    <t>а</t>
  </si>
  <si>
    <t>установка ниппель перехода Ду 15/20 латунь</t>
  </si>
  <si>
    <t>б</t>
  </si>
  <si>
    <t>уплотнение соединений (лен сантехнический)</t>
  </si>
  <si>
    <t>установка сбросного вентиля Ду 15 мм стояка п/сушителя кв.12</t>
  </si>
  <si>
    <t>Текущий ремонт систем конструкт.элементов) (непредвиденные работы</t>
  </si>
  <si>
    <t>утепление продухов мин.плитой</t>
  </si>
  <si>
    <t>очистка козырьков от снега</t>
  </si>
  <si>
    <t xml:space="preserve">вывоз веток со стоянки ТБО  </t>
  </si>
  <si>
    <t xml:space="preserve">установка контейнера - сетку для раздельного сбора мусора </t>
  </si>
  <si>
    <t>открытие продухов</t>
  </si>
  <si>
    <t>конопатка деревянного карниза минплитой с телевышки</t>
  </si>
  <si>
    <t>заделка отверстия с телевышки ДВП 0,2*0,4м</t>
  </si>
  <si>
    <t>заделка слухового окна ДВП 0,6*0,8</t>
  </si>
  <si>
    <t>работа телевышки</t>
  </si>
  <si>
    <t>ремонт скамейки бруском</t>
  </si>
  <si>
    <t>ремонт скамейки укрепление ДВП</t>
  </si>
  <si>
    <t>смена остекления 2 под р-р 0,63*0,79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</si>
  <si>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</si>
  <si>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</si>
  <si>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</si>
  <si>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16а</t>
  </si>
  <si>
    <t xml:space="preserve">Отчет за 2022 г </t>
  </si>
  <si>
    <t xml:space="preserve">Итого начислено населению </t>
  </si>
  <si>
    <t>Итого оплачено населением</t>
  </si>
  <si>
    <t>Дополнительные средства: план</t>
  </si>
  <si>
    <t>Дополнительные средства:фактически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</si>
  <si>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</si>
  <si>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</si>
  <si>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</si>
  <si>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</si>
  <si>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 xml:space="preserve"> 2.11</t>
  </si>
  <si>
    <t xml:space="preserve"> 8.1</t>
  </si>
  <si>
    <t xml:space="preserve"> 9.2</t>
  </si>
  <si>
    <t>10.Управление многоквартирным домом</t>
  </si>
  <si>
    <t xml:space="preserve"> 5.Аварийное обслуживание внутридомового инжен.сантехнич. и эл.технического оборудования</t>
  </si>
  <si>
    <t xml:space="preserve"> 6.Дератизация</t>
  </si>
  <si>
    <t xml:space="preserve"> 7.Дезинсекция</t>
  </si>
  <si>
    <t xml:space="preserve"> 8.3</t>
  </si>
  <si>
    <t xml:space="preserve"> 8.4</t>
  </si>
  <si>
    <t xml:space="preserve"> 8.5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</si>
</sst>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2" fontId="3" fillId="0" borderId="1" xfId="1" applyNumberFormat="1" applyFont="1" applyFill="1" applyBorder="1" applyAlignment="1"/>
    <xf numFmtId="2" fontId="3" fillId="0" borderId="1" xfId="1" applyNumberFormat="1" applyFont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0" fontId="4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0" xfId="0" applyNumberFormat="1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topLeftCell="A94" workbookViewId="0">
      <selection activeCell="C124" sqref="C124"/>
    </sheetView>
  </sheetViews>
  <sheetFormatPr defaultColWidth="9.109375" defaultRowHeight="15.6"/>
  <cols>
    <col min="1" max="1" width="7.33203125" style="6" customWidth="1"/>
    <col min="2" max="2" width="77.5546875" style="7" customWidth="1"/>
    <col min="3" max="3" width="15.33203125" style="8" customWidth="1"/>
    <col min="4" max="200" width="9.109375" style="7" customWidth="1"/>
    <col min="201" max="201" width="3.88671875" style="7" customWidth="1"/>
    <col min="202" max="202" width="57" style="7" customWidth="1"/>
    <col min="203" max="203" width="11.44140625" style="7" customWidth="1"/>
    <col min="204" max="204" width="7.33203125" style="7" customWidth="1"/>
    <col min="205" max="205" width="9" style="7" customWidth="1"/>
    <col min="206" max="206" width="5" style="7" customWidth="1"/>
    <col min="207" max="207" width="7.33203125" style="7" customWidth="1"/>
    <col min="208" max="208" width="7" style="7" customWidth="1"/>
    <col min="209" max="209" width="9.109375" style="7" customWidth="1"/>
    <col min="210" max="210" width="7.5546875" style="7" customWidth="1"/>
    <col min="211" max="211" width="9.109375" style="7" customWidth="1"/>
    <col min="212" max="212" width="7.5546875" style="7" customWidth="1"/>
    <col min="213" max="213" width="9.109375" style="7" customWidth="1"/>
    <col min="214" max="214" width="8.44140625" style="7" customWidth="1"/>
    <col min="215" max="215" width="9" style="7" customWidth="1"/>
    <col min="216" max="216" width="8.33203125" style="7" customWidth="1"/>
    <col min="217" max="217" width="10" style="7" customWidth="1"/>
    <col min="218" max="16384" width="9.109375" style="7"/>
  </cols>
  <sheetData>
    <row r="1" spans="1:2" hidden="1">
      <c r="B1" s="7" t="s">
        <v>0</v>
      </c>
    </row>
    <row r="2" spans="1:2" hidden="1">
      <c r="B2" s="7" t="s">
        <v>142</v>
      </c>
    </row>
    <row r="3" spans="1:2" ht="16.2" hidden="1">
      <c r="B3" s="9" t="s">
        <v>1</v>
      </c>
    </row>
    <row r="4" spans="1:2" hidden="1">
      <c r="A4" s="10"/>
      <c r="B4" s="11"/>
    </row>
    <row r="5" spans="1:2" hidden="1">
      <c r="A5" s="12"/>
      <c r="B5" s="13"/>
    </row>
    <row r="6" spans="1:2" hidden="1">
      <c r="A6" s="12"/>
      <c r="B6" s="13"/>
    </row>
    <row r="7" spans="1:2" hidden="1">
      <c r="A7" s="12"/>
      <c r="B7" s="13"/>
    </row>
    <row r="8" spans="1:2" hidden="1">
      <c r="A8" s="14"/>
      <c r="B8" s="15"/>
    </row>
    <row r="9" spans="1:2" hidden="1">
      <c r="A9" s="16">
        <v>1</v>
      </c>
      <c r="B9" s="16">
        <f>A9+1</f>
        <v>2</v>
      </c>
    </row>
    <row r="10" spans="1:2" ht="16.2" hidden="1">
      <c r="A10" s="16"/>
      <c r="B10" s="17" t="s">
        <v>2</v>
      </c>
    </row>
    <row r="11" spans="1:2" hidden="1">
      <c r="A11" s="18" t="s">
        <v>3</v>
      </c>
      <c r="B11" s="19" t="s">
        <v>4</v>
      </c>
    </row>
    <row r="12" spans="1:2" hidden="1">
      <c r="A12" s="18" t="s">
        <v>5</v>
      </c>
      <c r="B12" s="19" t="s">
        <v>6</v>
      </c>
    </row>
    <row r="13" spans="1:2" hidden="1">
      <c r="A13" s="16" t="s">
        <v>7</v>
      </c>
      <c r="B13" s="20" t="s">
        <v>8</v>
      </c>
    </row>
    <row r="14" spans="1:2" hidden="1">
      <c r="A14" s="18" t="s">
        <v>9</v>
      </c>
      <c r="B14" s="19" t="s">
        <v>10</v>
      </c>
    </row>
    <row r="15" spans="1:2" hidden="1">
      <c r="A15" s="18" t="s">
        <v>11</v>
      </c>
      <c r="B15" s="19" t="s">
        <v>12</v>
      </c>
    </row>
    <row r="16" spans="1:2" hidden="1">
      <c r="A16" s="18"/>
      <c r="B16" s="19" t="s">
        <v>13</v>
      </c>
    </row>
    <row r="17" spans="1:2" hidden="1">
      <c r="A17" s="18"/>
      <c r="B17" s="19" t="s">
        <v>14</v>
      </c>
    </row>
    <row r="18" spans="1:2" hidden="1">
      <c r="A18" s="18" t="s">
        <v>15</v>
      </c>
      <c r="B18" s="19" t="s">
        <v>16</v>
      </c>
    </row>
    <row r="19" spans="1:2" hidden="1">
      <c r="A19" s="18" t="s">
        <v>17</v>
      </c>
      <c r="B19" s="19" t="s">
        <v>18</v>
      </c>
    </row>
    <row r="20" spans="1:2" hidden="1">
      <c r="A20" s="18" t="s">
        <v>19</v>
      </c>
      <c r="B20" s="19" t="s">
        <v>20</v>
      </c>
    </row>
    <row r="21" spans="1:2" ht="12" hidden="1" customHeight="1">
      <c r="A21" s="18" t="s">
        <v>21</v>
      </c>
      <c r="B21" s="19" t="s">
        <v>22</v>
      </c>
    </row>
    <row r="22" spans="1:2" ht="12" hidden="1" customHeight="1">
      <c r="A22" s="21" t="s">
        <v>23</v>
      </c>
      <c r="B22" s="22" t="s">
        <v>24</v>
      </c>
    </row>
    <row r="23" spans="1:2" ht="11.25" hidden="1" customHeight="1">
      <c r="A23" s="21"/>
      <c r="B23" s="22" t="s">
        <v>25</v>
      </c>
    </row>
    <row r="24" spans="1:2" ht="12.75" hidden="1" customHeight="1">
      <c r="A24" s="21"/>
      <c r="B24" s="22" t="s">
        <v>26</v>
      </c>
    </row>
    <row r="25" spans="1:2" ht="12.75" hidden="1" customHeight="1">
      <c r="A25" s="21"/>
      <c r="B25" s="22" t="s">
        <v>28</v>
      </c>
    </row>
    <row r="26" spans="1:2" ht="13.5" hidden="1" customHeight="1">
      <c r="A26" s="21"/>
      <c r="B26" s="22" t="s">
        <v>29</v>
      </c>
    </row>
    <row r="27" spans="1:2" ht="11.25" hidden="1" customHeight="1">
      <c r="A27" s="21"/>
      <c r="B27" s="22" t="s">
        <v>30</v>
      </c>
    </row>
    <row r="28" spans="1:2" ht="25.5" hidden="1" customHeight="1">
      <c r="A28" s="21" t="s">
        <v>27</v>
      </c>
      <c r="B28" s="22" t="s">
        <v>31</v>
      </c>
    </row>
    <row r="29" spans="1:2" ht="13.5" hidden="1" customHeight="1">
      <c r="A29" s="21" t="s">
        <v>32</v>
      </c>
      <c r="B29" s="22" t="s">
        <v>33</v>
      </c>
    </row>
    <row r="30" spans="1:2" ht="13.5" hidden="1" customHeight="1">
      <c r="A30" s="23"/>
      <c r="B30" s="24"/>
    </row>
    <row r="31" spans="1:2">
      <c r="A31" s="49" t="s">
        <v>135</v>
      </c>
      <c r="B31" s="49"/>
    </row>
    <row r="32" spans="1:2" ht="12.75" customHeight="1">
      <c r="A32" s="49" t="s">
        <v>133</v>
      </c>
      <c r="B32" s="49"/>
    </row>
    <row r="33" spans="1:3">
      <c r="A33" s="49" t="s">
        <v>134</v>
      </c>
      <c r="B33" s="49"/>
    </row>
    <row r="34" spans="1:3" s="25" customFormat="1" ht="16.2">
      <c r="A34" s="1"/>
      <c r="B34" s="46" t="s">
        <v>143</v>
      </c>
      <c r="C34" s="3">
        <v>-22015.865499999993</v>
      </c>
    </row>
    <row r="35" spans="1:3">
      <c r="A35" s="18"/>
      <c r="B35" s="47" t="s">
        <v>34</v>
      </c>
      <c r="C35" s="26"/>
    </row>
    <row r="36" spans="1:3">
      <c r="A36" s="21" t="s">
        <v>35</v>
      </c>
      <c r="B36" s="27" t="s">
        <v>36</v>
      </c>
      <c r="C36" s="26">
        <v>4751.1359999999995</v>
      </c>
    </row>
    <row r="37" spans="1:3" ht="14.25" customHeight="1">
      <c r="A37" s="21" t="s">
        <v>37</v>
      </c>
      <c r="B37" s="27" t="s">
        <v>38</v>
      </c>
      <c r="C37" s="26">
        <v>11189.663999999999</v>
      </c>
    </row>
    <row r="38" spans="1:3" ht="33.75" customHeight="1">
      <c r="A38" s="21" t="s">
        <v>39</v>
      </c>
      <c r="B38" s="27" t="s">
        <v>40</v>
      </c>
      <c r="C38" s="26">
        <v>704.10400000000004</v>
      </c>
    </row>
    <row r="39" spans="1:3">
      <c r="A39" s="21" t="s">
        <v>41</v>
      </c>
      <c r="B39" s="27" t="s">
        <v>42</v>
      </c>
      <c r="C39" s="26">
        <v>575.904</v>
      </c>
    </row>
    <row r="40" spans="1:3">
      <c r="A40" s="21"/>
      <c r="B40" s="28" t="s">
        <v>43</v>
      </c>
      <c r="C40" s="3">
        <f>SUM(C36:C39)</f>
        <v>17220.807999999997</v>
      </c>
    </row>
    <row r="41" spans="1:3">
      <c r="A41" s="21"/>
      <c r="B41" s="47" t="s">
        <v>44</v>
      </c>
      <c r="C41" s="26"/>
    </row>
    <row r="42" spans="1:3">
      <c r="A42" s="21" t="s">
        <v>45</v>
      </c>
      <c r="B42" s="27" t="s">
        <v>46</v>
      </c>
      <c r="C42" s="26">
        <v>568.54000000000008</v>
      </c>
    </row>
    <row r="43" spans="1:3">
      <c r="A43" s="21"/>
      <c r="B43" s="27" t="s">
        <v>47</v>
      </c>
      <c r="C43" s="26">
        <v>414.59000000000003</v>
      </c>
    </row>
    <row r="44" spans="1:3" ht="23.25" customHeight="1">
      <c r="A44" s="29" t="s">
        <v>48</v>
      </c>
      <c r="B44" s="27" t="s">
        <v>49</v>
      </c>
      <c r="C44" s="26">
        <v>3344.3550000000005</v>
      </c>
    </row>
    <row r="45" spans="1:3">
      <c r="A45" s="29" t="s">
        <v>50</v>
      </c>
      <c r="B45" s="27" t="s">
        <v>51</v>
      </c>
      <c r="C45" s="26">
        <v>1008.9359999999999</v>
      </c>
    </row>
    <row r="46" spans="1:3" ht="22.5" customHeight="1">
      <c r="A46" s="29" t="s">
        <v>52</v>
      </c>
      <c r="B46" s="27" t="s">
        <v>53</v>
      </c>
      <c r="C46" s="26">
        <v>1011.1599999999999</v>
      </c>
    </row>
    <row r="47" spans="1:3">
      <c r="A47" s="29" t="s">
        <v>54</v>
      </c>
      <c r="B47" s="27" t="s">
        <v>55</v>
      </c>
      <c r="C47" s="26">
        <v>5940.4800000000005</v>
      </c>
    </row>
    <row r="48" spans="1:3">
      <c r="A48" s="29" t="s">
        <v>56</v>
      </c>
      <c r="B48" s="27" t="s">
        <v>57</v>
      </c>
      <c r="C48" s="26">
        <v>2361.5800000000004</v>
      </c>
    </row>
    <row r="49" spans="1:3" ht="31.2">
      <c r="A49" s="21" t="s">
        <v>58</v>
      </c>
      <c r="B49" s="27" t="s">
        <v>59</v>
      </c>
      <c r="C49" s="26">
        <v>3168</v>
      </c>
    </row>
    <row r="50" spans="1:3" ht="31.2">
      <c r="A50" s="21" t="s">
        <v>60</v>
      </c>
      <c r="B50" s="27" t="s">
        <v>61</v>
      </c>
      <c r="C50" s="26">
        <v>277.44399999999996</v>
      </c>
    </row>
    <row r="51" spans="1:3">
      <c r="A51" s="21" t="s">
        <v>62</v>
      </c>
      <c r="B51" s="27" t="s">
        <v>63</v>
      </c>
      <c r="C51" s="26">
        <v>5270.2650000000003</v>
      </c>
    </row>
    <row r="52" spans="1:3" ht="15" customHeight="1">
      <c r="A52" s="21" t="s">
        <v>64</v>
      </c>
      <c r="B52" s="27" t="s">
        <v>65</v>
      </c>
      <c r="C52" s="26">
        <v>11020.446000000002</v>
      </c>
    </row>
    <row r="53" spans="1:3" ht="18" customHeight="1">
      <c r="A53" s="21" t="s">
        <v>144</v>
      </c>
      <c r="B53" s="27" t="s">
        <v>66</v>
      </c>
      <c r="C53" s="26">
        <v>300</v>
      </c>
    </row>
    <row r="54" spans="1:3">
      <c r="A54" s="21"/>
      <c r="B54" s="28" t="s">
        <v>67</v>
      </c>
      <c r="C54" s="3">
        <f>SUM(C42:C53)</f>
        <v>34685.796000000002</v>
      </c>
    </row>
    <row r="55" spans="1:3" ht="17.25" customHeight="1">
      <c r="A55" s="21"/>
      <c r="B55" s="47" t="s">
        <v>68</v>
      </c>
      <c r="C55" s="26"/>
    </row>
    <row r="56" spans="1:3">
      <c r="A56" s="30">
        <v>43103</v>
      </c>
      <c r="B56" s="31" t="s">
        <v>69</v>
      </c>
      <c r="C56" s="26">
        <v>8369.1</v>
      </c>
    </row>
    <row r="57" spans="1:3">
      <c r="A57" s="30">
        <v>43134</v>
      </c>
      <c r="B57" s="31" t="s">
        <v>70</v>
      </c>
      <c r="C57" s="26">
        <v>6524.7</v>
      </c>
    </row>
    <row r="58" spans="1:3">
      <c r="A58" s="30">
        <v>43162</v>
      </c>
      <c r="B58" s="31" t="s">
        <v>71</v>
      </c>
      <c r="C58" s="26">
        <v>3455.3999999999996</v>
      </c>
    </row>
    <row r="59" spans="1:3">
      <c r="A59" s="30">
        <v>43193</v>
      </c>
      <c r="B59" s="31" t="s">
        <v>72</v>
      </c>
      <c r="C59" s="26">
        <v>495.3</v>
      </c>
    </row>
    <row r="60" spans="1:3">
      <c r="A60" s="30">
        <v>43223</v>
      </c>
      <c r="B60" s="31" t="s">
        <v>73</v>
      </c>
      <c r="C60" s="26">
        <v>5612.04</v>
      </c>
    </row>
    <row r="61" spans="1:3">
      <c r="A61" s="32">
        <v>45080</v>
      </c>
      <c r="B61" s="27" t="s">
        <v>74</v>
      </c>
      <c r="C61" s="26">
        <v>283.08</v>
      </c>
    </row>
    <row r="62" spans="1:3">
      <c r="A62" s="21"/>
      <c r="B62" s="28" t="s">
        <v>75</v>
      </c>
      <c r="C62" s="3">
        <f>SUM(C56:C61)</f>
        <v>24739.62</v>
      </c>
    </row>
    <row r="63" spans="1:3">
      <c r="A63" s="21"/>
      <c r="B63" s="47" t="s">
        <v>76</v>
      </c>
      <c r="C63" s="26"/>
    </row>
    <row r="64" spans="1:3" ht="31.2">
      <c r="A64" s="21" t="s">
        <v>77</v>
      </c>
      <c r="B64" s="27" t="s">
        <v>78</v>
      </c>
      <c r="C64" s="26">
        <v>4904.1900000000005</v>
      </c>
    </row>
    <row r="65" spans="1:3" ht="33" customHeight="1">
      <c r="A65" s="21" t="s">
        <v>79</v>
      </c>
      <c r="B65" s="27" t="s">
        <v>80</v>
      </c>
      <c r="C65" s="26">
        <v>6104.871000000001</v>
      </c>
    </row>
    <row r="66" spans="1:3">
      <c r="A66" s="21" t="s">
        <v>81</v>
      </c>
      <c r="B66" s="27" t="s">
        <v>82</v>
      </c>
      <c r="C66" s="26">
        <v>1130.67</v>
      </c>
    </row>
    <row r="67" spans="1:3" ht="31.2">
      <c r="A67" s="21" t="s">
        <v>83</v>
      </c>
      <c r="B67" s="27" t="s">
        <v>84</v>
      </c>
      <c r="C67" s="26">
        <v>9250.3169999999991</v>
      </c>
    </row>
    <row r="68" spans="1:3">
      <c r="A68" s="21"/>
      <c r="B68" s="28" t="s">
        <v>85</v>
      </c>
      <c r="C68" s="3">
        <f>SUM(C64:C67)</f>
        <v>21390.048000000003</v>
      </c>
    </row>
    <row r="69" spans="1:3" ht="31.2">
      <c r="A69" s="33"/>
      <c r="B69" s="28" t="s">
        <v>148</v>
      </c>
      <c r="C69" s="26">
        <v>6899.6879999999992</v>
      </c>
    </row>
    <row r="70" spans="1:3">
      <c r="A70" s="21" t="s">
        <v>86</v>
      </c>
      <c r="B70" s="27" t="s">
        <v>87</v>
      </c>
      <c r="C70" s="26">
        <v>1927.854</v>
      </c>
    </row>
    <row r="71" spans="1:3" ht="15.75" customHeight="1">
      <c r="A71" s="33"/>
      <c r="B71" s="28" t="s">
        <v>88</v>
      </c>
      <c r="C71" s="3">
        <f>SUM(C69:C70)</f>
        <v>8827.5419999999995</v>
      </c>
    </row>
    <row r="72" spans="1:3" ht="17.399999999999999" customHeight="1">
      <c r="A72" s="33"/>
      <c r="B72" s="28" t="s">
        <v>149</v>
      </c>
      <c r="C72" s="3">
        <v>782.81799999999998</v>
      </c>
    </row>
    <row r="73" spans="1:3" ht="16.8" customHeight="1">
      <c r="A73" s="33"/>
      <c r="B73" s="28" t="s">
        <v>150</v>
      </c>
      <c r="C73" s="3">
        <v>1031.377</v>
      </c>
    </row>
    <row r="74" spans="1:3" ht="18.600000000000001" customHeight="1">
      <c r="A74" s="33"/>
      <c r="B74" s="48" t="s">
        <v>89</v>
      </c>
      <c r="C74" s="26"/>
    </row>
    <row r="75" spans="1:3" ht="19.5" customHeight="1">
      <c r="A75" s="21" t="s">
        <v>145</v>
      </c>
      <c r="B75" s="27" t="s">
        <v>91</v>
      </c>
      <c r="C75" s="26">
        <v>3616.9799999999991</v>
      </c>
    </row>
    <row r="76" spans="1:3" ht="33" customHeight="1">
      <c r="A76" s="21" t="s">
        <v>90</v>
      </c>
      <c r="B76" s="27" t="s">
        <v>92</v>
      </c>
      <c r="C76" s="26">
        <v>3521.5800000000004</v>
      </c>
    </row>
    <row r="77" spans="1:3" ht="33" customHeight="1">
      <c r="A77" s="21" t="s">
        <v>151</v>
      </c>
      <c r="B77" s="27" t="s">
        <v>93</v>
      </c>
      <c r="C77" s="26">
        <v>3521.5800000000004</v>
      </c>
    </row>
    <row r="78" spans="1:3" ht="33" customHeight="1">
      <c r="A78" s="21" t="s">
        <v>152</v>
      </c>
      <c r="B78" s="27" t="s">
        <v>94</v>
      </c>
      <c r="C78" s="26">
        <v>4800.12</v>
      </c>
    </row>
    <row r="79" spans="1:3" ht="33" customHeight="1">
      <c r="A79" s="21" t="s">
        <v>153</v>
      </c>
      <c r="B79" s="27" t="s">
        <v>95</v>
      </c>
      <c r="C79" s="26">
        <v>3521.5800000000004</v>
      </c>
    </row>
    <row r="80" spans="1:3" ht="16.2" customHeight="1">
      <c r="A80" s="21"/>
      <c r="B80" s="28" t="s">
        <v>96</v>
      </c>
      <c r="C80" s="3">
        <f>SUM(C75:C79)</f>
        <v>18981.84</v>
      </c>
    </row>
    <row r="81" spans="1:3">
      <c r="A81" s="21"/>
      <c r="B81" s="47" t="s">
        <v>97</v>
      </c>
      <c r="C81" s="26"/>
    </row>
    <row r="82" spans="1:3" ht="15" customHeight="1">
      <c r="A82" s="21" t="s">
        <v>98</v>
      </c>
      <c r="B82" s="27" t="s">
        <v>99</v>
      </c>
      <c r="C82" s="26">
        <v>0</v>
      </c>
    </row>
    <row r="83" spans="1:3" ht="15" customHeight="1">
      <c r="A83" s="34"/>
      <c r="B83" s="35" t="s">
        <v>100</v>
      </c>
      <c r="C83" s="26">
        <v>804.32</v>
      </c>
    </row>
    <row r="84" spans="1:3" ht="27" customHeight="1">
      <c r="A84" s="21"/>
      <c r="B84" s="27" t="s">
        <v>101</v>
      </c>
      <c r="C84" s="26">
        <v>0</v>
      </c>
    </row>
    <row r="85" spans="1:3" ht="14.25" customHeight="1">
      <c r="A85" s="21"/>
      <c r="B85" s="35" t="s">
        <v>102</v>
      </c>
      <c r="C85" s="26">
        <v>215.96</v>
      </c>
    </row>
    <row r="86" spans="1:3" ht="14.25" customHeight="1">
      <c r="A86" s="21"/>
      <c r="B86" s="35" t="s">
        <v>103</v>
      </c>
      <c r="C86" s="26">
        <v>130.22</v>
      </c>
    </row>
    <row r="87" spans="1:3" ht="18.75" customHeight="1">
      <c r="A87" s="21"/>
      <c r="B87" s="36" t="s">
        <v>104</v>
      </c>
      <c r="C87" s="26">
        <v>242.78</v>
      </c>
    </row>
    <row r="88" spans="1:3" ht="16.5" customHeight="1">
      <c r="A88" s="21"/>
      <c r="B88" s="36" t="s">
        <v>105</v>
      </c>
      <c r="C88" s="26">
        <v>996.96</v>
      </c>
    </row>
    <row r="89" spans="1:3" ht="14.25" customHeight="1">
      <c r="A89" s="21"/>
      <c r="B89" s="35" t="s">
        <v>106</v>
      </c>
      <c r="C89" s="26">
        <v>21.965000000000003</v>
      </c>
    </row>
    <row r="90" spans="1:3" ht="29.25" customHeight="1">
      <c r="A90" s="21"/>
      <c r="B90" s="37" t="s">
        <v>107</v>
      </c>
      <c r="C90" s="26">
        <v>1360.32</v>
      </c>
    </row>
    <row r="91" spans="1:3" ht="14.25" customHeight="1">
      <c r="A91" s="21"/>
      <c r="B91" s="35" t="s">
        <v>108</v>
      </c>
      <c r="C91" s="26">
        <v>1080.81</v>
      </c>
    </row>
    <row r="92" spans="1:3" ht="30" customHeight="1">
      <c r="A92" s="21"/>
      <c r="B92" s="36" t="s">
        <v>109</v>
      </c>
      <c r="C92" s="26">
        <v>1251.4943999999998</v>
      </c>
    </row>
    <row r="93" spans="1:3" ht="20.25" customHeight="1">
      <c r="A93" s="21"/>
      <c r="B93" s="36" t="s">
        <v>110</v>
      </c>
      <c r="C93" s="26">
        <v>720.54</v>
      </c>
    </row>
    <row r="94" spans="1:3" ht="31.5" customHeight="1">
      <c r="A94" s="38"/>
      <c r="B94" s="36" t="s">
        <v>111</v>
      </c>
      <c r="C94" s="26">
        <v>242.78</v>
      </c>
    </row>
    <row r="95" spans="1:3" ht="14.25" customHeight="1">
      <c r="A95" s="38"/>
      <c r="B95" s="39" t="s">
        <v>112</v>
      </c>
      <c r="C95" s="26">
        <v>0</v>
      </c>
    </row>
    <row r="96" spans="1:3" ht="14.25" customHeight="1">
      <c r="A96" s="38" t="s">
        <v>113</v>
      </c>
      <c r="B96" s="36" t="s">
        <v>114</v>
      </c>
      <c r="C96" s="26">
        <v>218.43</v>
      </c>
    </row>
    <row r="97" spans="1:3" ht="14.25" customHeight="1">
      <c r="A97" s="38" t="s">
        <v>115</v>
      </c>
      <c r="B97" s="35" t="s">
        <v>116</v>
      </c>
      <c r="C97" s="26">
        <v>21.939</v>
      </c>
    </row>
    <row r="98" spans="1:3" ht="14.25" customHeight="1">
      <c r="A98" s="21"/>
      <c r="B98" s="31" t="s">
        <v>117</v>
      </c>
      <c r="C98" s="26">
        <v>699.11</v>
      </c>
    </row>
    <row r="99" spans="1:3" ht="20.25" customHeight="1">
      <c r="A99" s="21" t="s">
        <v>146</v>
      </c>
      <c r="B99" s="27" t="s">
        <v>118</v>
      </c>
      <c r="C99" s="26">
        <v>0</v>
      </c>
    </row>
    <row r="100" spans="1:3">
      <c r="A100" s="21"/>
      <c r="B100" s="27" t="s">
        <v>119</v>
      </c>
      <c r="C100" s="26">
        <v>453.17800000000005</v>
      </c>
    </row>
    <row r="101" spans="1:3" ht="17.25" customHeight="1">
      <c r="A101" s="21"/>
      <c r="B101" s="27" t="s">
        <v>120</v>
      </c>
      <c r="C101" s="26">
        <v>254.77399999999997</v>
      </c>
    </row>
    <row r="102" spans="1:3" ht="18.75" customHeight="1">
      <c r="A102" s="21"/>
      <c r="B102" s="37" t="s">
        <v>121</v>
      </c>
      <c r="C102" s="26">
        <v>420</v>
      </c>
    </row>
    <row r="103" spans="1:3" ht="17.25" customHeight="1">
      <c r="A103" s="21"/>
      <c r="B103" s="27" t="s">
        <v>122</v>
      </c>
      <c r="C103" s="26">
        <v>244.4</v>
      </c>
    </row>
    <row r="104" spans="1:3" ht="14.25" customHeight="1">
      <c r="A104" s="21"/>
      <c r="B104" s="27" t="s">
        <v>123</v>
      </c>
      <c r="C104" s="26">
        <v>361.16</v>
      </c>
    </row>
    <row r="105" spans="1:3" ht="18" customHeight="1">
      <c r="A105" s="21"/>
      <c r="B105" s="27" t="s">
        <v>124</v>
      </c>
      <c r="C105" s="26">
        <v>439.65</v>
      </c>
    </row>
    <row r="106" spans="1:3" ht="17.25" customHeight="1">
      <c r="A106" s="21"/>
      <c r="B106" s="27" t="s">
        <v>125</v>
      </c>
      <c r="C106" s="26">
        <v>55.294399999999996</v>
      </c>
    </row>
    <row r="107" spans="1:3" ht="16.5" customHeight="1">
      <c r="A107" s="21"/>
      <c r="B107" s="27" t="s">
        <v>126</v>
      </c>
      <c r="C107" s="26">
        <v>331.76639999999998</v>
      </c>
    </row>
    <row r="108" spans="1:3" ht="18" customHeight="1">
      <c r="A108" s="21"/>
      <c r="B108" s="27" t="s">
        <v>127</v>
      </c>
      <c r="C108" s="26">
        <v>1800</v>
      </c>
    </row>
    <row r="109" spans="1:3" ht="17.25" customHeight="1">
      <c r="A109" s="21"/>
      <c r="B109" s="27" t="s">
        <v>128</v>
      </c>
      <c r="C109" s="26">
        <v>1100.28</v>
      </c>
    </row>
    <row r="110" spans="1:3" ht="18.75" customHeight="1">
      <c r="A110" s="21"/>
      <c r="B110" s="27" t="s">
        <v>129</v>
      </c>
      <c r="C110" s="26">
        <v>164.16</v>
      </c>
    </row>
    <row r="111" spans="1:3" ht="14.25" customHeight="1">
      <c r="A111" s="21"/>
      <c r="B111" s="40" t="s">
        <v>130</v>
      </c>
      <c r="C111" s="26">
        <v>345.59</v>
      </c>
    </row>
    <row r="112" spans="1:3">
      <c r="A112" s="16"/>
      <c r="B112" s="28" t="s">
        <v>131</v>
      </c>
      <c r="C112" s="3">
        <f>SUM(C83:C111)</f>
        <v>13977.8812</v>
      </c>
    </row>
    <row r="113" spans="1:10" ht="14.25" customHeight="1">
      <c r="A113" s="21"/>
      <c r="B113" s="2" t="s">
        <v>147</v>
      </c>
      <c r="C113" s="3">
        <v>26144.406000000003</v>
      </c>
    </row>
    <row r="114" spans="1:10" ht="14.25" customHeight="1">
      <c r="A114" s="21"/>
      <c r="B114" s="28" t="s">
        <v>132</v>
      </c>
      <c r="C114" s="3">
        <f>C40+C54+C62+C68+C71+C72+C73+C80+C112+C113</f>
        <v>167782.13620000001</v>
      </c>
    </row>
    <row r="115" spans="1:10" s="43" customFormat="1">
      <c r="A115" s="41"/>
      <c r="B115" s="42" t="s">
        <v>136</v>
      </c>
      <c r="C115" s="4">
        <v>157069.32</v>
      </c>
    </row>
    <row r="116" spans="1:10" s="25" customFormat="1">
      <c r="A116" s="41"/>
      <c r="B116" s="42" t="s">
        <v>137</v>
      </c>
      <c r="C116" s="4">
        <v>165538.46</v>
      </c>
    </row>
    <row r="117" spans="1:10" s="25" customFormat="1">
      <c r="A117" s="41"/>
      <c r="B117" s="42" t="s">
        <v>138</v>
      </c>
      <c r="C117" s="4"/>
    </row>
    <row r="118" spans="1:10" s="25" customFormat="1">
      <c r="A118" s="41"/>
      <c r="B118" s="42" t="s">
        <v>139</v>
      </c>
      <c r="C118" s="4"/>
    </row>
    <row r="119" spans="1:10" s="25" customFormat="1">
      <c r="A119" s="44"/>
      <c r="B119" s="42" t="s">
        <v>141</v>
      </c>
      <c r="C119" s="5">
        <f>C116+C118-C114</f>
        <v>-2243.6762000000163</v>
      </c>
    </row>
    <row r="120" spans="1:10" s="25" customFormat="1">
      <c r="A120" s="44"/>
      <c r="B120" s="42" t="s">
        <v>140</v>
      </c>
      <c r="C120" s="5">
        <f>C34+C119</f>
        <v>-24259.541700000009</v>
      </c>
    </row>
    <row r="121" spans="1:10">
      <c r="C121" s="45"/>
      <c r="D121" s="25"/>
      <c r="E121" s="25"/>
      <c r="F121" s="25"/>
    </row>
    <row r="122" spans="1:10">
      <c r="C122" s="45"/>
      <c r="D122" s="25"/>
      <c r="E122" s="25"/>
      <c r="F122" s="25"/>
    </row>
    <row r="123" spans="1:10">
      <c r="C123" s="45"/>
      <c r="D123" s="25"/>
      <c r="E123" s="25"/>
      <c r="F123" s="25"/>
    </row>
    <row r="124" spans="1:10">
      <c r="C124" s="45"/>
      <c r="D124" s="25"/>
      <c r="E124" s="25"/>
      <c r="F124" s="25"/>
    </row>
    <row r="125" spans="1:10">
      <c r="C125" s="45"/>
      <c r="D125" s="25"/>
      <c r="E125" s="25"/>
      <c r="F125" s="25"/>
    </row>
    <row r="126" spans="1:10">
      <c r="C126" s="45"/>
      <c r="D126" s="25"/>
      <c r="E126" s="25"/>
      <c r="F126" s="25"/>
    </row>
    <row r="127" spans="1:10">
      <c r="C127" s="45"/>
      <c r="D127" s="25"/>
      <c r="E127" s="25"/>
      <c r="F127" s="25"/>
      <c r="G127" s="25"/>
      <c r="H127" s="25"/>
      <c r="I127" s="25"/>
      <c r="J127" s="25"/>
    </row>
    <row r="128" spans="1:10">
      <c r="C128" s="45"/>
      <c r="D128" s="25"/>
      <c r="E128" s="25"/>
      <c r="F128" s="25"/>
      <c r="G128" s="25"/>
      <c r="H128" s="25"/>
      <c r="I128" s="25"/>
      <c r="J128" s="25"/>
    </row>
    <row r="129" spans="3:10">
      <c r="C129" s="45"/>
      <c r="D129" s="25"/>
      <c r="E129" s="25"/>
      <c r="F129" s="25"/>
      <c r="G129" s="25"/>
      <c r="H129" s="25"/>
      <c r="I129" s="25"/>
      <c r="J129" s="25"/>
    </row>
    <row r="130" spans="3:10">
      <c r="C130" s="45"/>
      <c r="D130" s="25"/>
      <c r="E130" s="25"/>
      <c r="F130" s="25"/>
      <c r="G130" s="25"/>
      <c r="H130" s="25"/>
      <c r="I130" s="25"/>
      <c r="J130" s="25"/>
    </row>
    <row r="131" spans="3:10">
      <c r="C131" s="45"/>
      <c r="D131" s="25"/>
      <c r="E131" s="25"/>
      <c r="F131" s="25"/>
      <c r="G131" s="25"/>
      <c r="H131" s="25"/>
      <c r="I131" s="25"/>
      <c r="J131" s="25"/>
    </row>
    <row r="132" spans="3:10">
      <c r="C132" s="45"/>
      <c r="D132" s="25"/>
      <c r="E132" s="25"/>
      <c r="F132" s="25"/>
      <c r="G132" s="25"/>
      <c r="H132" s="25"/>
      <c r="I132" s="25"/>
      <c r="J132" s="25"/>
    </row>
    <row r="133" spans="3:10">
      <c r="C133" s="45"/>
      <c r="D133" s="25"/>
      <c r="E133" s="25"/>
      <c r="F133" s="25"/>
      <c r="G133" s="25"/>
      <c r="H133" s="25"/>
      <c r="I133" s="25"/>
      <c r="J133" s="25"/>
    </row>
    <row r="134" spans="3:10">
      <c r="C134" s="45"/>
      <c r="D134" s="25"/>
      <c r="E134" s="25"/>
      <c r="F134" s="25"/>
      <c r="G134" s="25"/>
      <c r="H134" s="25"/>
      <c r="I134" s="25"/>
      <c r="J134" s="25"/>
    </row>
    <row r="137" spans="3:10">
      <c r="C137" s="45"/>
      <c r="D137" s="25"/>
      <c r="E137" s="25"/>
      <c r="F137" s="25"/>
      <c r="G137" s="25"/>
      <c r="H137" s="25"/>
      <c r="I137" s="25"/>
      <c r="J137" s="25"/>
    </row>
    <row r="138" spans="3:10">
      <c r="C138" s="45"/>
      <c r="D138" s="25"/>
      <c r="E138" s="25"/>
      <c r="F138" s="25"/>
      <c r="G138" s="25"/>
      <c r="H138" s="25"/>
      <c r="I138" s="25"/>
      <c r="J138" s="25"/>
    </row>
    <row r="139" spans="3:10">
      <c r="C139" s="45"/>
      <c r="D139" s="25"/>
      <c r="E139" s="25"/>
      <c r="F139" s="25"/>
      <c r="G139" s="25"/>
      <c r="H139" s="25"/>
      <c r="I139" s="25"/>
      <c r="J139" s="25"/>
    </row>
    <row r="140" spans="3:10">
      <c r="C140" s="45"/>
      <c r="D140" s="25"/>
      <c r="E140" s="25"/>
      <c r="F140" s="25"/>
      <c r="G140" s="25"/>
      <c r="H140" s="25"/>
      <c r="I140" s="25"/>
      <c r="J140" s="25"/>
    </row>
    <row r="141" spans="3:10">
      <c r="C141" s="45"/>
      <c r="D141" s="25"/>
      <c r="E141" s="25"/>
      <c r="F141" s="25"/>
      <c r="G141" s="25"/>
      <c r="H141" s="25"/>
      <c r="I141" s="25"/>
      <c r="J141" s="25"/>
    </row>
    <row r="142" spans="3:10">
      <c r="C142" s="45"/>
      <c r="D142" s="25"/>
      <c r="E142" s="25"/>
      <c r="F142" s="25"/>
      <c r="G142" s="25"/>
      <c r="H142" s="25"/>
      <c r="I142" s="25"/>
      <c r="J142" s="25"/>
    </row>
    <row r="143" spans="3:10">
      <c r="C143" s="45"/>
      <c r="D143" s="25"/>
      <c r="E143" s="25"/>
      <c r="F143" s="25"/>
      <c r="G143" s="25"/>
      <c r="H143" s="25"/>
      <c r="I143" s="25"/>
      <c r="J143" s="25"/>
    </row>
    <row r="144" spans="3:10">
      <c r="C144" s="45"/>
      <c r="D144" s="25"/>
      <c r="E144" s="25"/>
      <c r="F144" s="25"/>
      <c r="G144" s="25"/>
      <c r="H144" s="25"/>
      <c r="I144" s="25"/>
      <c r="J144" s="25"/>
    </row>
    <row r="145" spans="3:10">
      <c r="C145" s="45"/>
      <c r="D145" s="25"/>
      <c r="E145" s="25"/>
      <c r="F145" s="25"/>
      <c r="G145" s="25"/>
      <c r="H145" s="25"/>
      <c r="I145" s="25"/>
      <c r="J145" s="25"/>
    </row>
    <row r="146" spans="3:10">
      <c r="C146" s="45"/>
      <c r="D146" s="25"/>
      <c r="E146" s="25"/>
      <c r="F146" s="25"/>
      <c r="G146" s="25"/>
      <c r="H146" s="25"/>
      <c r="I146" s="25"/>
      <c r="J146" s="25"/>
    </row>
    <row r="147" spans="3:10">
      <c r="C147" s="45"/>
      <c r="D147" s="25"/>
      <c r="E147" s="25"/>
      <c r="F147" s="25"/>
      <c r="G147" s="25"/>
      <c r="H147" s="25"/>
      <c r="I147" s="25"/>
      <c r="J147" s="25"/>
    </row>
    <row r="148" spans="3:10">
      <c r="C148" s="45"/>
      <c r="D148" s="25"/>
      <c r="E148" s="25"/>
      <c r="F148" s="25"/>
      <c r="G148" s="25"/>
      <c r="H148" s="25"/>
      <c r="I148" s="25"/>
      <c r="J148" s="25"/>
    </row>
    <row r="149" spans="3:10">
      <c r="C149" s="45"/>
      <c r="D149" s="25"/>
      <c r="E149" s="25"/>
      <c r="F149" s="25"/>
      <c r="G149" s="25"/>
      <c r="H149" s="25"/>
      <c r="I149" s="25"/>
      <c r="J149" s="25"/>
    </row>
    <row r="150" spans="3:10">
      <c r="C150" s="45"/>
      <c r="D150" s="25"/>
      <c r="E150" s="25"/>
      <c r="F150" s="25"/>
      <c r="G150" s="25"/>
      <c r="H150" s="25"/>
      <c r="I150" s="25"/>
      <c r="J150" s="25"/>
    </row>
    <row r="151" spans="3:10">
      <c r="C151" s="45"/>
      <c r="D151" s="25"/>
      <c r="E151" s="25"/>
      <c r="F151" s="25"/>
      <c r="G151" s="25"/>
      <c r="H151" s="25"/>
      <c r="I151" s="25"/>
      <c r="J151" s="25"/>
    </row>
    <row r="152" spans="3:10">
      <c r="C152" s="45"/>
      <c r="D152" s="25"/>
      <c r="E152" s="25"/>
      <c r="F152" s="25"/>
      <c r="G152" s="25"/>
      <c r="H152" s="25"/>
      <c r="I152" s="25"/>
      <c r="J152" s="25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2023-01-27T03:02:50Z</dcterms:created>
  <dcterms:modified xsi:type="dcterms:W3CDTF">2023-02-16T02:40:05Z</dcterms:modified>
</cp:coreProperties>
</file>