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8" i="1"/>
  <c r="C117"/>
  <c r="C112"/>
  <c r="C80"/>
  <c r="C71"/>
  <c r="C68"/>
  <c r="C61"/>
  <c r="C53"/>
  <c r="C41"/>
  <c r="B9"/>
  <c r="C114"/>
</calcChain>
</file>

<file path=xl/sharedStrings.xml><?xml version="1.0" encoding="utf-8"?>
<sst xmlns="http://schemas.openxmlformats.org/spreadsheetml/2006/main" count="152" uniqueCount="152">
  <si>
    <t>Перечень,периодичность работ, размер финансирования и размер платы</t>
  </si>
  <si>
    <t>ул.Первостроителей,21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</si>
  <si>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</si>
  <si>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</si>
  <si>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</si>
  <si>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</si>
  <si>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</si>
  <si>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</si>
  <si>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</si>
  <si>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</si>
  <si>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</si>
  <si>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</si>
  <si>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</si>
  <si>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</si>
  <si>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</si>
  <si>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</si>
  <si>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</si>
  <si>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</si>
  <si>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</si>
  <si>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</si>
  <si>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</si>
  <si>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</si>
  <si>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</si>
  <si>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</si>
  <si>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</si>
  <si>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</si>
  <si>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</si>
  <si>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</si>
  <si>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</si>
  <si>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</si>
  <si>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</si>
  <si>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ТБО на 1 чел/месяц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</si>
  <si>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</si>
  <si>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</si>
  <si>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</si>
  <si>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</si>
  <si>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</si>
  <si>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</si>
  <si>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</si>
  <si>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</si>
  <si>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</si>
  <si>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</si>
  <si>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</si>
  <si>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</si>
  <si>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</si>
  <si>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</si>
  <si>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</si>
  <si>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</si>
  <si>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</si>
  <si>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</si>
  <si>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</si>
  <si>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</si>
  <si>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</si>
  <si>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</si>
  <si>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 (выше 2-х см)</t>
  </si>
  <si>
    <t xml:space="preserve"> 2.6 </t>
  </si>
  <si>
    <t>Подметание снега толщиной до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</si>
  <si>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</si>
  <si>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</si>
  <si>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</si>
  <si>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дорожек, крылец, входов противогололедными материалами шириной 0,5м</t>
  </si>
  <si>
    <t xml:space="preserve"> 2.9 </t>
  </si>
  <si>
    <t>Очистка пешеходных дорожек, крвлец, входов, отмосток и проездов вдоль бордюра  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</si>
  <si>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</si>
  <si>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</si>
  <si>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</si>
  <si>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</si>
  <si>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</si>
  <si>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</si>
  <si>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</si>
  <si>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</si>
  <si>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</si>
  <si>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</si>
  <si>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</si>
  <si>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устранение мелких неисправностей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</si>
  <si>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</si>
  <si>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</si>
  <si>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</si>
  <si>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</si>
  <si>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</si>
  <si>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</si>
  <si>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</si>
  <si>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</si>
  <si>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</si>
  <si>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</si>
  <si>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</si>
  <si>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</si>
  <si>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</si>
  <si>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</si>
  <si>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</si>
  <si>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</si>
  <si>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</si>
  <si>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</si>
  <si>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</si>
  <si>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</si>
  <si>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</si>
  <si>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</si>
  <si>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</si>
  <si>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</si>
  <si>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</si>
  <si>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 xml:space="preserve">смена предохранителя в элетрощитовой </t>
  </si>
  <si>
    <t>замена энергосберегающего патрона на лестничной клетке</t>
  </si>
  <si>
    <t>восстановление схемы освещения:</t>
  </si>
  <si>
    <t>а</t>
  </si>
  <si>
    <t>замена автоматического выключателя 25А</t>
  </si>
  <si>
    <t>б</t>
  </si>
  <si>
    <t>замена потолочного патрона</t>
  </si>
  <si>
    <t>ревизия и восстановление целостности изоляции электропроводки и контактных соединений электрооборудования</t>
  </si>
  <si>
    <t>смена автоматического выключателя 16А кв.12</t>
  </si>
  <si>
    <t>смена автоматического выключателя 25А  кв.12</t>
  </si>
  <si>
    <t>установка дин-рейки L 600 кв.12</t>
  </si>
  <si>
    <t>смена автоматического выключателя 16А кв.11</t>
  </si>
  <si>
    <t>смена автоматического выключателя 25А  кв.11</t>
  </si>
  <si>
    <t>установка дин-рейки L 600 кв.11</t>
  </si>
  <si>
    <t>9.2.</t>
  </si>
  <si>
    <t>Текущий ремонт систем водоснабжения и водоотведения (непредвиденные работы</t>
  </si>
  <si>
    <t>смена уплотняющих сантехнических прокладок шлангов компрессора при промывке ВСО</t>
  </si>
  <si>
    <t>устранение засора канализации в МКД</t>
  </si>
  <si>
    <t>устранение засора кнализации в МКД коллектор (салфетки)</t>
  </si>
  <si>
    <t xml:space="preserve">устранение засора кнализации в МКД коллектор </t>
  </si>
  <si>
    <t>смена вентиля Ду 15 мм  на стояке отопления кв.1</t>
  </si>
  <si>
    <t>уплотнение соединений силиконовым герметиком, сантехническим льном  кв.1</t>
  </si>
  <si>
    <t>устранение засора канализации в МКД выпуск</t>
  </si>
  <si>
    <t>устранение засора канализации в МКД выпуск (тряпки повторно)</t>
  </si>
  <si>
    <t xml:space="preserve"> 9.3</t>
  </si>
  <si>
    <t>Текущий ремонт систем конструкт.элементов (непр. работы</t>
  </si>
  <si>
    <t>утепление продухов мин.плитой</t>
  </si>
  <si>
    <t>установка пружины 2 п</t>
  </si>
  <si>
    <t>очистка козырьков от снега</t>
  </si>
  <si>
    <t>погрузка и развоз дресвы на МКД в мешках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</si>
  <si>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</si>
  <si>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</si>
  <si>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открытие продухов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</si>
  <si>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</si>
  <si>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</si>
  <si>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</si>
  <si>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21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</si>
  <si>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</si>
  <si>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</si>
  <si>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</si>
  <si>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</si>
  <si>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 год "+" - экономия "-" - перерасход</t>
  </si>
  <si>
    <t>Результат на 01.01.2022 г. ("+"- экономия, "-" - перерасход)</t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</si>
  <si>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</si>
  <si>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</si>
  <si>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</si>
  <si>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</si>
  <si>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 xml:space="preserve"> 8.3</t>
  </si>
  <si>
    <t xml:space="preserve"> 8.4</t>
  </si>
  <si>
    <t xml:space="preserve"> 8.5</t>
  </si>
  <si>
    <t>10.Управление многоквартирным домом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</si>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</sst>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/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8"/>
  <sheetViews>
    <sheetView tabSelected="1" topLeftCell="A100" workbookViewId="0">
      <selection activeCell="C119" sqref="C119"/>
    </sheetView>
  </sheetViews>
  <sheetFormatPr defaultColWidth="9.109375" defaultRowHeight="15.6"/>
  <cols>
    <col min="1" max="1" width="8.5546875" style="33" customWidth="1"/>
    <col min="2" max="2" width="80.109375" style="23" customWidth="1"/>
    <col min="3" max="3" width="15" style="22" customWidth="1"/>
    <col min="4" max="200" width="9.109375" style="23" customWidth="1"/>
    <col min="201" max="201" width="3.88671875" style="23" customWidth="1"/>
    <col min="202" max="202" width="43.33203125" style="23" customWidth="1"/>
    <col min="203" max="203" width="11.109375" style="23" customWidth="1"/>
    <col min="204" max="204" width="7.88671875" style="23" customWidth="1"/>
    <col min="205" max="205" width="8.44140625" style="23" customWidth="1"/>
    <col min="206" max="206" width="7.33203125" style="23" customWidth="1"/>
    <col min="207" max="207" width="8.5546875" style="23" customWidth="1"/>
    <col min="208" max="209" width="10" style="23" customWidth="1"/>
    <col min="210" max="210" width="9.109375" style="23" customWidth="1"/>
    <col min="211" max="211" width="8.33203125" style="23" customWidth="1"/>
    <col min="212" max="212" width="10.88671875" style="23" customWidth="1"/>
    <col min="213" max="16384" width="9.109375" style="23"/>
  </cols>
  <sheetData>
    <row r="1" spans="1:2" hidden="1">
      <c r="B1" s="23" t="s">
        <v>0</v>
      </c>
    </row>
    <row r="2" spans="1:2" hidden="1">
      <c r="B2" s="23" t="s">
        <v>151</v>
      </c>
    </row>
    <row r="3" spans="1:2" ht="16.2" hidden="1">
      <c r="B3" s="34" t="s">
        <v>1</v>
      </c>
    </row>
    <row r="4" spans="1:2" hidden="1">
      <c r="A4" s="35"/>
      <c r="B4" s="36"/>
    </row>
    <row r="5" spans="1:2" hidden="1">
      <c r="A5" s="37"/>
      <c r="B5" s="38"/>
    </row>
    <row r="6" spans="1:2" hidden="1">
      <c r="A6" s="37"/>
      <c r="B6" s="38"/>
    </row>
    <row r="7" spans="1:2" hidden="1">
      <c r="A7" s="37"/>
      <c r="B7" s="38"/>
    </row>
    <row r="8" spans="1:2" hidden="1">
      <c r="A8" s="39"/>
      <c r="B8" s="40"/>
    </row>
    <row r="9" spans="1:2" hidden="1">
      <c r="A9" s="12">
        <v>1</v>
      </c>
      <c r="B9" s="12">
        <f>A9+1</f>
        <v>2</v>
      </c>
    </row>
    <row r="10" spans="1:2" ht="16.2" hidden="1">
      <c r="A10" s="12"/>
      <c r="B10" s="5" t="s">
        <v>2</v>
      </c>
    </row>
    <row r="11" spans="1:2" hidden="1">
      <c r="A11" s="18" t="s">
        <v>3</v>
      </c>
      <c r="B11" s="41" t="s">
        <v>4</v>
      </c>
    </row>
    <row r="12" spans="1:2" hidden="1">
      <c r="A12" s="18" t="s">
        <v>5</v>
      </c>
      <c r="B12" s="41" t="s">
        <v>6</v>
      </c>
    </row>
    <row r="13" spans="1:2" hidden="1">
      <c r="A13" s="12" t="s">
        <v>7</v>
      </c>
      <c r="B13" s="42" t="s">
        <v>8</v>
      </c>
    </row>
    <row r="14" spans="1:2" hidden="1">
      <c r="A14" s="18" t="s">
        <v>9</v>
      </c>
      <c r="B14" s="41" t="s">
        <v>10</v>
      </c>
    </row>
    <row r="15" spans="1:2" hidden="1">
      <c r="A15" s="18" t="s">
        <v>11</v>
      </c>
      <c r="B15" s="41" t="s">
        <v>12</v>
      </c>
    </row>
    <row r="16" spans="1:2" hidden="1">
      <c r="A16" s="18"/>
      <c r="B16" s="41" t="s">
        <v>13</v>
      </c>
    </row>
    <row r="17" spans="1:2" hidden="1">
      <c r="A17" s="18"/>
      <c r="B17" s="41" t="s">
        <v>14</v>
      </c>
    </row>
    <row r="18" spans="1:2" hidden="1">
      <c r="A18" s="18" t="s">
        <v>15</v>
      </c>
      <c r="B18" s="41" t="s">
        <v>16</v>
      </c>
    </row>
    <row r="19" spans="1:2" hidden="1">
      <c r="A19" s="18" t="s">
        <v>17</v>
      </c>
      <c r="B19" s="41" t="s">
        <v>18</v>
      </c>
    </row>
    <row r="20" spans="1:2" hidden="1">
      <c r="A20" s="18" t="s">
        <v>19</v>
      </c>
      <c r="B20" s="41" t="s">
        <v>20</v>
      </c>
    </row>
    <row r="21" spans="1:2" ht="12" hidden="1" customHeight="1">
      <c r="A21" s="18" t="s">
        <v>21</v>
      </c>
      <c r="B21" s="41" t="s">
        <v>22</v>
      </c>
    </row>
    <row r="22" spans="1:2" ht="12" hidden="1" customHeight="1">
      <c r="A22" s="6" t="s">
        <v>23</v>
      </c>
      <c r="B22" s="43" t="s">
        <v>24</v>
      </c>
    </row>
    <row r="23" spans="1:2" ht="12.75" hidden="1" customHeight="1">
      <c r="A23" s="6"/>
      <c r="B23" s="43" t="s">
        <v>25</v>
      </c>
    </row>
    <row r="24" spans="1:2" ht="12.75" hidden="1" customHeight="1">
      <c r="A24" s="6"/>
      <c r="B24" s="43" t="s">
        <v>26</v>
      </c>
    </row>
    <row r="25" spans="1:2" ht="11.25" hidden="1" customHeight="1">
      <c r="A25" s="6"/>
      <c r="B25" s="43" t="s">
        <v>28</v>
      </c>
    </row>
    <row r="26" spans="1:2" ht="13.5" hidden="1" customHeight="1">
      <c r="A26" s="6"/>
      <c r="B26" s="43" t="s">
        <v>29</v>
      </c>
    </row>
    <row r="27" spans="1:2" ht="11.25" hidden="1" customHeight="1">
      <c r="A27" s="6"/>
      <c r="B27" s="43" t="s">
        <v>30</v>
      </c>
    </row>
    <row r="28" spans="1:2" ht="13.5" hidden="1" customHeight="1">
      <c r="A28" s="6" t="s">
        <v>27</v>
      </c>
      <c r="B28" s="43" t="s">
        <v>31</v>
      </c>
    </row>
    <row r="29" spans="1:2" ht="13.5" hidden="1" customHeight="1">
      <c r="A29" s="6" t="s">
        <v>32</v>
      </c>
      <c r="B29" s="43" t="s">
        <v>33</v>
      </c>
    </row>
    <row r="30" spans="1:2" ht="13.5" hidden="1" customHeight="1">
      <c r="A30" s="44"/>
      <c r="B30" s="45"/>
    </row>
    <row r="31" spans="1:2">
      <c r="A31" s="53" t="s">
        <v>137</v>
      </c>
      <c r="B31" s="53"/>
    </row>
    <row r="32" spans="1:2" ht="12.75" customHeight="1">
      <c r="A32" s="53" t="s">
        <v>135</v>
      </c>
      <c r="B32" s="53"/>
    </row>
    <row r="33" spans="1:3">
      <c r="A33" s="53" t="s">
        <v>136</v>
      </c>
      <c r="B33" s="53"/>
    </row>
    <row r="34" spans="1:3">
      <c r="A34" s="21"/>
      <c r="B34" s="21"/>
    </row>
    <row r="35" spans="1:3" s="24" customFormat="1" ht="16.2">
      <c r="A35" s="2"/>
      <c r="B35" s="19" t="s">
        <v>142</v>
      </c>
      <c r="C35" s="4">
        <v>-164431.60629999998</v>
      </c>
    </row>
    <row r="36" spans="1:3">
      <c r="A36" s="18"/>
      <c r="B36" s="20" t="s">
        <v>34</v>
      </c>
      <c r="C36" s="8"/>
    </row>
    <row r="37" spans="1:3">
      <c r="A37" s="6" t="s">
        <v>35</v>
      </c>
      <c r="B37" s="7" t="s">
        <v>36</v>
      </c>
      <c r="C37" s="8">
        <v>8138.5199999999986</v>
      </c>
    </row>
    <row r="38" spans="1:3">
      <c r="A38" s="6" t="s">
        <v>37</v>
      </c>
      <c r="B38" s="7" t="s">
        <v>38</v>
      </c>
      <c r="C38" s="8">
        <v>9583.7400000000016</v>
      </c>
    </row>
    <row r="39" spans="1:3" ht="46.8">
      <c r="A39" s="6" t="s">
        <v>39</v>
      </c>
      <c r="B39" s="7" t="s">
        <v>40</v>
      </c>
      <c r="C39" s="8">
        <v>975.21800000000007</v>
      </c>
    </row>
    <row r="40" spans="1:3">
      <c r="A40" s="6" t="s">
        <v>41</v>
      </c>
      <c r="B40" s="7" t="s">
        <v>42</v>
      </c>
      <c r="C40" s="8">
        <v>97.429500000000004</v>
      </c>
    </row>
    <row r="41" spans="1:3">
      <c r="A41" s="6"/>
      <c r="B41" s="9" t="s">
        <v>43</v>
      </c>
      <c r="C41" s="4">
        <f>SUM(C37:C40)</f>
        <v>18794.907500000001</v>
      </c>
    </row>
    <row r="42" spans="1:3" ht="18.75" customHeight="1">
      <c r="A42" s="6"/>
      <c r="B42" s="20" t="s">
        <v>44</v>
      </c>
      <c r="C42" s="8"/>
    </row>
    <row r="43" spans="1:3">
      <c r="A43" s="6" t="s">
        <v>45</v>
      </c>
      <c r="B43" s="7" t="s">
        <v>46</v>
      </c>
      <c r="C43" s="8">
        <v>2895.5600000000004</v>
      </c>
    </row>
    <row r="44" spans="1:3">
      <c r="A44" s="10" t="s">
        <v>47</v>
      </c>
      <c r="B44" s="7" t="s">
        <v>48</v>
      </c>
      <c r="C44" s="8">
        <v>1041.0120000000002</v>
      </c>
    </row>
    <row r="45" spans="1:3" ht="14.25" customHeight="1">
      <c r="A45" s="10" t="s">
        <v>49</v>
      </c>
      <c r="B45" s="7" t="s">
        <v>50</v>
      </c>
      <c r="C45" s="8">
        <v>2712.12</v>
      </c>
    </row>
    <row r="46" spans="1:3">
      <c r="A46" s="10" t="s">
        <v>51</v>
      </c>
      <c r="B46" s="7" t="s">
        <v>52</v>
      </c>
      <c r="C46" s="8">
        <v>1302.44</v>
      </c>
    </row>
    <row r="47" spans="1:3">
      <c r="A47" s="10" t="s">
        <v>53</v>
      </c>
      <c r="B47" s="7" t="s">
        <v>54</v>
      </c>
      <c r="C47" s="8">
        <v>4874.32</v>
      </c>
    </row>
    <row r="48" spans="1:3">
      <c r="A48" s="10" t="s">
        <v>55</v>
      </c>
      <c r="B48" s="7" t="s">
        <v>56</v>
      </c>
      <c r="C48" s="8">
        <v>6732.7500000000009</v>
      </c>
    </row>
    <row r="49" spans="1:3" ht="31.2">
      <c r="A49" s="6" t="s">
        <v>57</v>
      </c>
      <c r="B49" s="7" t="s">
        <v>58</v>
      </c>
      <c r="C49" s="8">
        <v>867.59999999999991</v>
      </c>
    </row>
    <row r="50" spans="1:3" ht="29.4" customHeight="1">
      <c r="A50" s="6" t="s">
        <v>59</v>
      </c>
      <c r="B50" s="7" t="s">
        <v>60</v>
      </c>
      <c r="C50" s="8">
        <v>169.2</v>
      </c>
    </row>
    <row r="51" spans="1:3" ht="31.2">
      <c r="A51" s="6" t="s">
        <v>61</v>
      </c>
      <c r="B51" s="7" t="s">
        <v>62</v>
      </c>
      <c r="C51" s="8">
        <v>7058.9610000000002</v>
      </c>
    </row>
    <row r="52" spans="1:3">
      <c r="A52" s="6" t="s">
        <v>63</v>
      </c>
      <c r="B52" s="7" t="s">
        <v>64</v>
      </c>
      <c r="C52" s="8">
        <v>2221.9920000000002</v>
      </c>
    </row>
    <row r="53" spans="1:3">
      <c r="A53" s="6"/>
      <c r="B53" s="9" t="s">
        <v>65</v>
      </c>
      <c r="C53" s="4">
        <f>SUM(C43:C52)</f>
        <v>29875.955000000002</v>
      </c>
    </row>
    <row r="54" spans="1:3" ht="19.5" customHeight="1">
      <c r="A54" s="6"/>
      <c r="B54" s="20" t="s">
        <v>66</v>
      </c>
      <c r="C54" s="8"/>
    </row>
    <row r="55" spans="1:3">
      <c r="A55" s="25">
        <v>43103</v>
      </c>
      <c r="B55" s="26" t="s">
        <v>67</v>
      </c>
      <c r="C55" s="8">
        <v>8849.52</v>
      </c>
    </row>
    <row r="56" spans="1:3" ht="15.6" customHeight="1">
      <c r="A56" s="25">
        <v>43134</v>
      </c>
      <c r="B56" s="26" t="s">
        <v>68</v>
      </c>
      <c r="C56" s="8">
        <v>6524.7</v>
      </c>
    </row>
    <row r="57" spans="1:3" ht="16.2" customHeight="1">
      <c r="A57" s="25">
        <v>43162</v>
      </c>
      <c r="B57" s="26" t="s">
        <v>69</v>
      </c>
      <c r="C57" s="8">
        <v>3455.3999999999996</v>
      </c>
    </row>
    <row r="58" spans="1:3" ht="15.6" customHeight="1">
      <c r="A58" s="25">
        <v>43193</v>
      </c>
      <c r="B58" s="26" t="s">
        <v>70</v>
      </c>
      <c r="C58" s="8">
        <v>241.8</v>
      </c>
    </row>
    <row r="59" spans="1:3" ht="15" customHeight="1">
      <c r="A59" s="25">
        <v>43223</v>
      </c>
      <c r="B59" s="26" t="s">
        <v>71</v>
      </c>
      <c r="C59" s="8">
        <v>5612.04</v>
      </c>
    </row>
    <row r="60" spans="1:3">
      <c r="A60" s="27">
        <v>45080</v>
      </c>
      <c r="B60" s="7" t="s">
        <v>72</v>
      </c>
      <c r="C60" s="8">
        <v>545.23</v>
      </c>
    </row>
    <row r="61" spans="1:3">
      <c r="A61" s="6"/>
      <c r="B61" s="9" t="s">
        <v>73</v>
      </c>
      <c r="C61" s="4">
        <f>SUM(C55:C60)</f>
        <v>25228.690000000002</v>
      </c>
    </row>
    <row r="62" spans="1:3" ht="20.25" customHeight="1">
      <c r="A62" s="6"/>
      <c r="B62" s="20" t="s">
        <v>74</v>
      </c>
      <c r="C62" s="8"/>
    </row>
    <row r="63" spans="1:3" ht="31.2">
      <c r="A63" s="6" t="s">
        <v>75</v>
      </c>
      <c r="B63" s="7" t="s">
        <v>76</v>
      </c>
      <c r="C63" s="8">
        <v>1259.1840000000002</v>
      </c>
    </row>
    <row r="64" spans="1:3" ht="34.5" customHeight="1">
      <c r="A64" s="6" t="s">
        <v>77</v>
      </c>
      <c r="B64" s="7" t="s">
        <v>78</v>
      </c>
      <c r="C64" s="8">
        <v>6142.7759999999998</v>
      </c>
    </row>
    <row r="65" spans="1:3" ht="35.25" customHeight="1">
      <c r="A65" s="6" t="s">
        <v>79</v>
      </c>
      <c r="B65" s="7" t="s">
        <v>80</v>
      </c>
      <c r="C65" s="8">
        <v>3726.5040000000004</v>
      </c>
    </row>
    <row r="66" spans="1:3">
      <c r="A66" s="6" t="s">
        <v>81</v>
      </c>
      <c r="B66" s="7" t="s">
        <v>82</v>
      </c>
      <c r="C66" s="8">
        <v>4522.68</v>
      </c>
    </row>
    <row r="67" spans="1:3" ht="39" customHeight="1">
      <c r="A67" s="6" t="s">
        <v>83</v>
      </c>
      <c r="B67" s="7" t="s">
        <v>84</v>
      </c>
      <c r="C67" s="8">
        <v>6250.5439999999999</v>
      </c>
    </row>
    <row r="68" spans="1:3" ht="17.25" customHeight="1">
      <c r="A68" s="6"/>
      <c r="B68" s="9" t="s">
        <v>85</v>
      </c>
      <c r="C68" s="4">
        <f>SUM(C63:C67)</f>
        <v>21901.688000000002</v>
      </c>
    </row>
    <row r="69" spans="1:3" ht="31.2">
      <c r="A69" s="11"/>
      <c r="B69" s="9" t="s">
        <v>143</v>
      </c>
      <c r="C69" s="8">
        <v>6942.5279999999993</v>
      </c>
    </row>
    <row r="70" spans="1:3">
      <c r="A70" s="6" t="s">
        <v>86</v>
      </c>
      <c r="B70" s="7" t="s">
        <v>144</v>
      </c>
      <c r="C70" s="8">
        <v>1939.8240000000003</v>
      </c>
    </row>
    <row r="71" spans="1:3" ht="15.75" customHeight="1">
      <c r="A71" s="11"/>
      <c r="B71" s="9" t="s">
        <v>87</v>
      </c>
      <c r="C71" s="4">
        <f>SUM(C69:C70)</f>
        <v>8882.351999999999</v>
      </c>
    </row>
    <row r="72" spans="1:3">
      <c r="A72" s="11"/>
      <c r="B72" s="9" t="s">
        <v>145</v>
      </c>
      <c r="C72" s="4">
        <v>1059.472</v>
      </c>
    </row>
    <row r="73" spans="1:3" ht="18" customHeight="1">
      <c r="A73" s="11"/>
      <c r="B73" s="9" t="s">
        <v>146</v>
      </c>
      <c r="C73" s="4">
        <v>1039.319</v>
      </c>
    </row>
    <row r="74" spans="1:3" s="46" customFormat="1" ht="19.5" customHeight="1">
      <c r="A74" s="30"/>
      <c r="B74" s="31" t="s">
        <v>88</v>
      </c>
      <c r="C74" s="32"/>
    </row>
    <row r="75" spans="1:3" ht="23.25" customHeight="1">
      <c r="A75" s="6" t="s">
        <v>89</v>
      </c>
      <c r="B75" s="7" t="s">
        <v>90</v>
      </c>
      <c r="C75" s="8">
        <v>4800.12</v>
      </c>
    </row>
    <row r="76" spans="1:3" ht="14.25" customHeight="1">
      <c r="A76" s="6" t="s">
        <v>91</v>
      </c>
      <c r="B76" s="7" t="s">
        <v>92</v>
      </c>
      <c r="C76" s="8">
        <v>3616.9799999999991</v>
      </c>
    </row>
    <row r="77" spans="1:3" ht="32.25" customHeight="1">
      <c r="A77" s="6" t="s">
        <v>147</v>
      </c>
      <c r="B77" s="7" t="s">
        <v>93</v>
      </c>
      <c r="C77" s="8">
        <v>3521.5800000000004</v>
      </c>
    </row>
    <row r="78" spans="1:3" ht="33.75" customHeight="1">
      <c r="A78" s="6" t="s">
        <v>148</v>
      </c>
      <c r="B78" s="7" t="s">
        <v>94</v>
      </c>
      <c r="C78" s="8">
        <v>3521.5800000000004</v>
      </c>
    </row>
    <row r="79" spans="1:3" ht="34.5" customHeight="1">
      <c r="A79" s="6" t="s">
        <v>149</v>
      </c>
      <c r="B79" s="7" t="s">
        <v>95</v>
      </c>
      <c r="C79" s="8">
        <v>3521.5800000000004</v>
      </c>
    </row>
    <row r="80" spans="1:3" ht="14.25" customHeight="1">
      <c r="A80" s="6"/>
      <c r="B80" s="9" t="s">
        <v>96</v>
      </c>
      <c r="C80" s="4">
        <f>SUM(C75:C79)</f>
        <v>18981.84</v>
      </c>
    </row>
    <row r="81" spans="1:3">
      <c r="A81" s="6"/>
      <c r="B81" s="20" t="s">
        <v>97</v>
      </c>
      <c r="C81" s="8"/>
    </row>
    <row r="82" spans="1:3">
      <c r="A82" s="6" t="s">
        <v>98</v>
      </c>
      <c r="B82" s="7" t="s">
        <v>99</v>
      </c>
      <c r="C82" s="8"/>
    </row>
    <row r="83" spans="1:3">
      <c r="A83" s="6"/>
      <c r="B83" s="13" t="s">
        <v>100</v>
      </c>
      <c r="C83" s="8">
        <v>535.20000000000005</v>
      </c>
    </row>
    <row r="84" spans="1:3">
      <c r="A84" s="28"/>
      <c r="B84" s="13" t="s">
        <v>101</v>
      </c>
      <c r="C84" s="8">
        <v>402.16</v>
      </c>
    </row>
    <row r="85" spans="1:3">
      <c r="A85" s="28"/>
      <c r="B85" s="14" t="s">
        <v>102</v>
      </c>
      <c r="C85" s="8">
        <v>0</v>
      </c>
    </row>
    <row r="86" spans="1:3">
      <c r="A86" s="28" t="s">
        <v>103</v>
      </c>
      <c r="B86" s="13" t="s">
        <v>104</v>
      </c>
      <c r="C86" s="8">
        <v>393.39</v>
      </c>
    </row>
    <row r="87" spans="1:3">
      <c r="A87" s="28" t="s">
        <v>105</v>
      </c>
      <c r="B87" s="13" t="s">
        <v>106</v>
      </c>
      <c r="C87" s="8">
        <v>259.52999999999997</v>
      </c>
    </row>
    <row r="88" spans="1:3" ht="31.2">
      <c r="A88" s="6"/>
      <c r="B88" s="15" t="s">
        <v>107</v>
      </c>
      <c r="C88" s="8">
        <v>0</v>
      </c>
    </row>
    <row r="89" spans="1:3">
      <c r="A89" s="6"/>
      <c r="B89" s="13" t="s">
        <v>108</v>
      </c>
      <c r="C89" s="8">
        <v>786.78</v>
      </c>
    </row>
    <row r="90" spans="1:3">
      <c r="A90" s="6"/>
      <c r="B90" s="13" t="s">
        <v>109</v>
      </c>
      <c r="C90" s="8">
        <v>393.39</v>
      </c>
    </row>
    <row r="91" spans="1:3">
      <c r="A91" s="6"/>
      <c r="B91" s="16" t="s">
        <v>110</v>
      </c>
      <c r="C91" s="8">
        <v>23.64</v>
      </c>
    </row>
    <row r="92" spans="1:3">
      <c r="A92" s="6"/>
      <c r="B92" s="13" t="s">
        <v>111</v>
      </c>
      <c r="C92" s="8">
        <v>786.78</v>
      </c>
    </row>
    <row r="93" spans="1:3">
      <c r="A93" s="6"/>
      <c r="B93" s="13" t="s">
        <v>112</v>
      </c>
      <c r="C93" s="8">
        <v>393.39</v>
      </c>
    </row>
    <row r="94" spans="1:3">
      <c r="A94" s="6"/>
      <c r="B94" s="16" t="s">
        <v>113</v>
      </c>
      <c r="C94" s="8">
        <v>23.64</v>
      </c>
    </row>
    <row r="95" spans="1:3" ht="31.2">
      <c r="A95" s="6" t="s">
        <v>114</v>
      </c>
      <c r="B95" s="7" t="s">
        <v>115</v>
      </c>
      <c r="C95" s="8">
        <v>0</v>
      </c>
    </row>
    <row r="96" spans="1:3" ht="31.2">
      <c r="A96" s="28"/>
      <c r="B96" s="17" t="s">
        <v>116</v>
      </c>
      <c r="C96" s="8">
        <v>0</v>
      </c>
    </row>
    <row r="97" spans="1:3">
      <c r="A97" s="28"/>
      <c r="B97" s="13" t="s">
        <v>117</v>
      </c>
      <c r="C97" s="8">
        <v>0</v>
      </c>
    </row>
    <row r="98" spans="1:3">
      <c r="A98" s="28"/>
      <c r="B98" s="17" t="s">
        <v>118</v>
      </c>
      <c r="C98" s="8">
        <v>0</v>
      </c>
    </row>
    <row r="99" spans="1:3">
      <c r="A99" s="28"/>
      <c r="B99" s="17" t="s">
        <v>119</v>
      </c>
      <c r="C99" s="8">
        <v>0</v>
      </c>
    </row>
    <row r="100" spans="1:3">
      <c r="A100" s="28"/>
      <c r="B100" s="15" t="s">
        <v>120</v>
      </c>
      <c r="C100" s="8">
        <v>996.96</v>
      </c>
    </row>
    <row r="101" spans="1:3">
      <c r="A101" s="28"/>
      <c r="B101" s="17" t="s">
        <v>121</v>
      </c>
      <c r="C101" s="8">
        <v>21.965000000000003</v>
      </c>
    </row>
    <row r="102" spans="1:3">
      <c r="A102" s="28"/>
      <c r="B102" s="17" t="s">
        <v>122</v>
      </c>
      <c r="C102" s="8">
        <v>0</v>
      </c>
    </row>
    <row r="103" spans="1:3" ht="19.5" customHeight="1">
      <c r="A103" s="6"/>
      <c r="B103" s="17" t="s">
        <v>123</v>
      </c>
      <c r="C103" s="8">
        <v>0</v>
      </c>
    </row>
    <row r="104" spans="1:3" ht="15" customHeight="1">
      <c r="A104" s="6" t="s">
        <v>124</v>
      </c>
      <c r="B104" s="7" t="s">
        <v>125</v>
      </c>
      <c r="C104" s="8">
        <v>0</v>
      </c>
    </row>
    <row r="105" spans="1:3" ht="15" customHeight="1">
      <c r="A105" s="6"/>
      <c r="B105" s="1" t="s">
        <v>126</v>
      </c>
      <c r="C105" s="8">
        <v>576.77199999999993</v>
      </c>
    </row>
    <row r="106" spans="1:3" ht="15" customHeight="1">
      <c r="A106" s="6"/>
      <c r="B106" s="1" t="s">
        <v>127</v>
      </c>
      <c r="C106" s="8">
        <v>397.79</v>
      </c>
    </row>
    <row r="107" spans="1:3" ht="15" customHeight="1">
      <c r="A107" s="6"/>
      <c r="B107" s="15" t="s">
        <v>128</v>
      </c>
      <c r="C107" s="8">
        <v>186.42000000000002</v>
      </c>
    </row>
    <row r="108" spans="1:3" ht="19.5" customHeight="1">
      <c r="A108" s="6"/>
      <c r="B108" s="1" t="s">
        <v>129</v>
      </c>
      <c r="C108" s="8">
        <v>633.67499999999995</v>
      </c>
    </row>
    <row r="109" spans="1:3" ht="15" customHeight="1">
      <c r="A109" s="6"/>
      <c r="B109" s="29" t="s">
        <v>130</v>
      </c>
      <c r="C109" s="8">
        <v>1000</v>
      </c>
    </row>
    <row r="110" spans="1:3" ht="15" customHeight="1">
      <c r="A110" s="6"/>
      <c r="B110" s="1" t="s">
        <v>131</v>
      </c>
      <c r="C110" s="8">
        <v>244.4</v>
      </c>
    </row>
    <row r="111" spans="1:3" ht="15" customHeight="1">
      <c r="A111" s="6"/>
      <c r="B111" s="1" t="s">
        <v>132</v>
      </c>
      <c r="C111" s="8">
        <v>361.16</v>
      </c>
    </row>
    <row r="112" spans="1:3" ht="15" customHeight="1">
      <c r="A112" s="12"/>
      <c r="B112" s="9" t="s">
        <v>133</v>
      </c>
      <c r="C112" s="4">
        <f>SUM(C83:C111)</f>
        <v>8417.0419999999995</v>
      </c>
    </row>
    <row r="113" spans="1:3" ht="15" customHeight="1">
      <c r="A113" s="6"/>
      <c r="B113" s="3" t="s">
        <v>150</v>
      </c>
      <c r="C113" s="4">
        <v>26306.736000000001</v>
      </c>
    </row>
    <row r="114" spans="1:3" ht="18" customHeight="1">
      <c r="A114" s="6"/>
      <c r="B114" s="9" t="s">
        <v>134</v>
      </c>
      <c r="C114" s="4">
        <f>C41+C53+C61+C68+C71+C72+C73+C80+C112+C113</f>
        <v>160488.00150000001</v>
      </c>
    </row>
    <row r="115" spans="1:3" s="50" customFormat="1">
      <c r="A115" s="47"/>
      <c r="B115" s="48" t="s">
        <v>138</v>
      </c>
      <c r="C115" s="49">
        <v>128368.68</v>
      </c>
    </row>
    <row r="116" spans="1:3" s="24" customFormat="1">
      <c r="A116" s="47"/>
      <c r="B116" s="48" t="s">
        <v>139</v>
      </c>
      <c r="C116" s="49">
        <v>129198.92</v>
      </c>
    </row>
    <row r="117" spans="1:3" s="24" customFormat="1">
      <c r="A117" s="51"/>
      <c r="B117" s="48" t="s">
        <v>141</v>
      </c>
      <c r="C117" s="52">
        <f>C116-C114</f>
        <v>-31289.081500000015</v>
      </c>
    </row>
    <row r="118" spans="1:3" s="24" customFormat="1">
      <c r="A118" s="51"/>
      <c r="B118" s="48" t="s">
        <v>140</v>
      </c>
      <c r="C118" s="52">
        <f>C35+C117</f>
        <v>-195720.68780000001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2023-01-27T03:25:58Z</dcterms:created>
  <dcterms:modified xsi:type="dcterms:W3CDTF">2023-02-16T03:16:12Z</dcterms:modified>
</cp:coreProperties>
</file>