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18" i="1"/>
  <c r="C117"/>
  <c r="C112"/>
  <c r="C81"/>
  <c r="C71"/>
  <c r="C68"/>
  <c r="C61"/>
  <c r="C53"/>
  <c r="C41"/>
  <c r="B9"/>
  <c r="C114"/>
</calcChain>
</file>

<file path=xl/sharedStrings.xml><?xml version="1.0" encoding="utf-8"?>
<sst xmlns="http://schemas.openxmlformats.org/spreadsheetml/2006/main" count="150" uniqueCount="150">
  <si>
    <t>Перечень,периодичность работ, размер финансирования и размер платы</t>
  </si>
  <si>
    <t>ул.Первостроителей,23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</si>
  <si>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</si>
  <si>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</si>
  <si>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</si>
  <si>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</si>
  <si>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</si>
  <si>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</si>
  <si>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</si>
  <si>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</si>
  <si>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</si>
  <si>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</si>
  <si>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</si>
  <si>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</si>
  <si>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</si>
  <si>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</si>
  <si>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</si>
  <si>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з</t>
  </si>
  <si>
    <t>Площадь чердаков (уборка мусора)</t>
  </si>
  <si>
    <t>и</t>
  </si>
  <si>
    <t>Площадь подвала</t>
  </si>
  <si>
    <t>к</t>
  </si>
  <si>
    <t>Площадь  кровли ( очистка снега, сбивание сосулей)</t>
  </si>
  <si>
    <t>л</t>
  </si>
  <si>
    <t>Площадь придомовой территории (ручная уборка лето)</t>
  </si>
  <si>
    <t>Площадь придомовой территории (ручная уборка зима)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</si>
  <si>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</si>
  <si>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</si>
  <si>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</si>
  <si>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</si>
  <si>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</si>
  <si>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ТБО на 1 человека в месяц</t>
  </si>
  <si>
    <t>п</t>
  </si>
  <si>
    <t>Площадь газонов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</si>
  <si>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</si>
  <si>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</si>
  <si>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</si>
  <si>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</si>
  <si>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</si>
  <si>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</si>
  <si>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</si>
  <si>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</si>
  <si>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>Мытье окон (в п.1.3)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</si>
  <si>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</si>
  <si>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</si>
  <si>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</si>
  <si>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</si>
  <si>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</si>
  <si>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</si>
  <si>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</si>
  <si>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 xml:space="preserve"> 2.4</t>
  </si>
  <si>
    <t>Очистка урн</t>
  </si>
  <si>
    <t xml:space="preserve"> 2.5</t>
  </si>
  <si>
    <t>Подметание снега толщиной при снегопаде более 2-х см</t>
  </si>
  <si>
    <t xml:space="preserve"> 2.6 </t>
  </si>
  <si>
    <t>Подметание снега толщиной до 2-х см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</si>
  <si>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</si>
  <si>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</si>
  <si>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</si>
  <si>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</si>
  <si>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</si>
  <si>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</si>
  <si>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</si>
  <si>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</si>
  <si>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</si>
  <si>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</si>
  <si>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</si>
  <si>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</si>
  <si>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</si>
  <si>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</si>
  <si>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</si>
  <si>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подвалов, внутриквартального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</si>
  <si>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</si>
  <si>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</si>
  <si>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</si>
  <si>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констр.элем.</t>
  </si>
  <si>
    <t>4.2.</t>
  </si>
  <si>
    <t>Проведение технических осмотров и устранение незначительных неисправностей  системЦО</t>
  </si>
  <si>
    <t>4.3.</t>
  </si>
  <si>
    <t>Проведение технических осмотров, ремонтов и устранение незначительных неисправностей в системах ВиК</t>
  </si>
  <si>
    <t>4.4.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</si>
  <si>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</si>
  <si>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</si>
  <si>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незнач. Неисправн. в системах  электроснабжения</t>
  </si>
  <si>
    <t xml:space="preserve">            ИТОГО по п. 4 :</t>
  </si>
  <si>
    <t xml:space="preserve"> 5.1</t>
  </si>
  <si>
    <t xml:space="preserve">            ИТОГО по п. 5 :</t>
  </si>
  <si>
    <t>6.</t>
  </si>
  <si>
    <t>7.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</si>
  <si>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</si>
  <si>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</si>
  <si>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</si>
  <si>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</si>
  <si>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</si>
  <si>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</si>
  <si>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</si>
  <si>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</si>
  <si>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>Поверка комплекта термопреобразователей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</si>
  <si>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</si>
  <si>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</si>
  <si>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</si>
  <si>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(непр. работы</t>
  </si>
  <si>
    <t>смена лампы ДРВ уличного освещения-3п</t>
  </si>
  <si>
    <t>работа автовышки</t>
  </si>
  <si>
    <t>замена энергосберегающего патрона на лестничной клетке</t>
  </si>
  <si>
    <t>восстановление схемы освещения:</t>
  </si>
  <si>
    <t>а</t>
  </si>
  <si>
    <t>смена автоматического выключателя 16А</t>
  </si>
  <si>
    <t>очистка корпуса ЩУРС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</si>
  <si>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</si>
  <si>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9.2.</t>
  </si>
  <si>
    <t>Текущий ремонт систем водоснабжения и водоотведения (непредвиденные работы</t>
  </si>
  <si>
    <t>установка сбросного вентиля в ИТП Ду 15 мм</t>
  </si>
  <si>
    <t>уплотнение соединений (лен сантехнический) в ИТП</t>
  </si>
  <si>
    <t>установка крана шарового Ду15 11Б 27п в ИТП</t>
  </si>
  <si>
    <t>смена вентиля запорного Ду 15мм стояка ХВС (ст. кв. 1 подвал) с отжигом</t>
  </si>
  <si>
    <t>уплотнение соединений сантехническим льном (ст.кв.1 подвал)</t>
  </si>
  <si>
    <t>установка сбросного вентиля Ду 15 мм стояка отопления (кухня) в подвале кв.11</t>
  </si>
  <si>
    <t>уплотнение соединений сантехническим льном кв.11</t>
  </si>
  <si>
    <t>установка сбросного вентиля Ду 15 мм стояка отопления (кухня) в подвале кв.12</t>
  </si>
  <si>
    <t>уплотнение соединений сантехническим льном кв.12</t>
  </si>
  <si>
    <t>установка сбросного вентиля Ду 15 мм стояка отопления  в подвале кв.5</t>
  </si>
  <si>
    <t>уплотнение соединений сантехническим льном кв.5</t>
  </si>
  <si>
    <t xml:space="preserve"> 9.3</t>
  </si>
  <si>
    <t>Текущий ремонт систем конструкт.элементов) (непредвиденные работы</t>
  </si>
  <si>
    <t>утепление продухов мин.плитой</t>
  </si>
  <si>
    <t>очистка козырьков от снега</t>
  </si>
  <si>
    <t>погрузка и развоз дресвы на МКД в мешках</t>
  </si>
  <si>
    <t xml:space="preserve">установка деревянных трапов на пешеходные дорожки </t>
  </si>
  <si>
    <t xml:space="preserve">вывоз веток со стоянки ТБО  </t>
  </si>
  <si>
    <t xml:space="preserve">установка контейнера - сетку для раздельного сбора мусора </t>
  </si>
  <si>
    <t>открытие продухов</t>
  </si>
  <si>
    <t>подшивка карниза ДВП</t>
  </si>
  <si>
    <t xml:space="preserve">            ИТОГО по п. 9 :</t>
  </si>
  <si>
    <t xml:space="preserve">   Сумма затрат по дому в год  :</t>
  </si>
  <si>
    <t>по управлению и обслуживанию</t>
  </si>
  <si>
    <t>МКД по ул.Первостроителей 23</t>
  </si>
  <si>
    <t xml:space="preserve">Отчет за 2022 г 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</si>
  <si>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</si>
  <si>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</si>
  <si>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</si>
  <si>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2022 год "+" - экономия "-" - перерасход</t>
  </si>
  <si>
    <t>Результат на 01.01.2022 г. ("+"- экономия, "-" - перерасход)</t>
  </si>
  <si>
    <t>Уборка мусора с газона и проезда в летний период (случайный мусор)</t>
  </si>
  <si>
    <t>5.Аварийное обслуживание внутридомового инжен.сантехнич. и эл.технического оборудования</t>
  </si>
  <si>
    <t>Диспетчерское обслуживание</t>
  </si>
  <si>
    <t>6.Дератизация</t>
  </si>
  <si>
    <t>7.Дезинсекция</t>
  </si>
  <si>
    <t>10.Управление многоквартирным домом</t>
  </si>
  <si>
    <r>
      <t xml:space="preserve">                 за жилое помещение  на  </t>
    </r>
    <r>
      <rPr>
        <b/>
        <sz val="12"/>
        <rFont val="Times New Roman"/>
        <family val="1"/>
        <charset val="204"/>
      </rPr>
      <t>2019</t>
    </r>
    <r>
      <rPr>
        <sz val="12"/>
        <rFont val="Times New Roman"/>
        <family val="1"/>
        <charset val="204"/>
      </rPr>
      <t xml:space="preserve">  МКД   по адресу:</t>
    </r>
  </si>
</sst>
</file>

<file path=xl/styles.xml><?xml version="1.0" encoding="utf-8"?>
<styleSheet xmlns="http://schemas.openxmlformats.org/spreadsheetml/2006/main">
  <numFmts count="1">
    <numFmt numFmtId="164" formatCode="d/m;@"/>
  </numFmts>
  <fonts count="7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0" fontId="1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/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top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3" fillId="0" borderId="1" xfId="0" applyFont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1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/>
    <xf numFmtId="2" fontId="1" fillId="0" borderId="1" xfId="0" applyNumberFormat="1" applyFont="1" applyFill="1" applyBorder="1"/>
    <xf numFmtId="16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2" fontId="1" fillId="0" borderId="0" xfId="0" applyNumberFormat="1" applyFont="1" applyFill="1"/>
    <xf numFmtId="0" fontId="6" fillId="0" borderId="0" xfId="0" applyFont="1" applyFill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1" applyNumberFormat="1" applyFont="1" applyFill="1" applyBorder="1" applyAlignment="1"/>
    <xf numFmtId="0" fontId="1" fillId="0" borderId="0" xfId="0" applyFont="1" applyFill="1" applyAlignment="1">
      <alignment wrapText="1"/>
    </xf>
    <xf numFmtId="0" fontId="1" fillId="0" borderId="1" xfId="1" applyFont="1" applyBorder="1" applyAlignment="1">
      <alignment horizontal="center" wrapText="1"/>
    </xf>
    <xf numFmtId="2" fontId="3" fillId="0" borderId="1" xfId="1" applyNumberFormat="1" applyFont="1" applyBorder="1" applyAlignment="1">
      <alignment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3" fillId="0" borderId="0" xfId="0" applyFont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48"/>
  <sheetViews>
    <sheetView tabSelected="1" topLeftCell="A103" workbookViewId="0">
      <selection activeCell="C119" sqref="C119"/>
    </sheetView>
  </sheetViews>
  <sheetFormatPr defaultColWidth="9.109375" defaultRowHeight="15.6"/>
  <cols>
    <col min="1" max="1" width="6.5546875" style="28" customWidth="1"/>
    <col min="2" max="2" width="77.44140625" style="29" customWidth="1"/>
    <col min="3" max="3" width="15" style="30" customWidth="1"/>
    <col min="4" max="200" width="9.109375" style="29" customWidth="1"/>
    <col min="201" max="201" width="3.88671875" style="29" customWidth="1"/>
    <col min="202" max="202" width="47.6640625" style="29" customWidth="1"/>
    <col min="203" max="203" width="11.44140625" style="29" customWidth="1"/>
    <col min="204" max="204" width="7.33203125" style="29" customWidth="1"/>
    <col min="205" max="205" width="7.6640625" style="29" customWidth="1"/>
    <col min="206" max="206" width="4.6640625" style="29" customWidth="1"/>
    <col min="207" max="207" width="8" style="29" customWidth="1"/>
    <col min="208" max="208" width="10.33203125" style="29" customWidth="1"/>
    <col min="209" max="209" width="9.44140625" style="29" customWidth="1"/>
    <col min="210" max="211" width="9.109375" style="29" customWidth="1"/>
    <col min="212" max="214" width="8.109375" style="29" customWidth="1"/>
    <col min="215" max="16384" width="9.109375" style="29"/>
  </cols>
  <sheetData>
    <row r="1" spans="1:2" hidden="1">
      <c r="B1" s="29" t="s">
        <v>0</v>
      </c>
    </row>
    <row r="2" spans="1:2" hidden="1">
      <c r="B2" s="29" t="s">
        <v>149</v>
      </c>
    </row>
    <row r="3" spans="1:2" ht="11.25" hidden="1" customHeight="1">
      <c r="B3" s="31" t="s">
        <v>1</v>
      </c>
    </row>
    <row r="4" spans="1:2" hidden="1">
      <c r="A4" s="32"/>
      <c r="B4" s="33"/>
    </row>
    <row r="5" spans="1:2" hidden="1">
      <c r="A5" s="34"/>
      <c r="B5" s="35"/>
    </row>
    <row r="6" spans="1:2" hidden="1">
      <c r="A6" s="34"/>
      <c r="B6" s="35"/>
    </row>
    <row r="7" spans="1:2" hidden="1">
      <c r="A7" s="34"/>
      <c r="B7" s="35"/>
    </row>
    <row r="8" spans="1:2" hidden="1">
      <c r="A8" s="36"/>
      <c r="B8" s="37"/>
    </row>
    <row r="9" spans="1:2" hidden="1">
      <c r="A9" s="19">
        <v>1</v>
      </c>
      <c r="B9" s="19">
        <f>A9+1</f>
        <v>2</v>
      </c>
    </row>
    <row r="10" spans="1:2" ht="16.2" hidden="1">
      <c r="A10" s="19"/>
      <c r="B10" s="20" t="s">
        <v>2</v>
      </c>
    </row>
    <row r="11" spans="1:2" hidden="1">
      <c r="A11" s="24" t="s">
        <v>3</v>
      </c>
      <c r="B11" s="38" t="s">
        <v>4</v>
      </c>
    </row>
    <row r="12" spans="1:2" hidden="1">
      <c r="A12" s="24" t="s">
        <v>5</v>
      </c>
      <c r="B12" s="38" t="s">
        <v>6</v>
      </c>
    </row>
    <row r="13" spans="1:2" hidden="1">
      <c r="A13" s="19" t="s">
        <v>7</v>
      </c>
      <c r="B13" s="39" t="s">
        <v>8</v>
      </c>
    </row>
    <row r="14" spans="1:2" hidden="1">
      <c r="A14" s="24" t="s">
        <v>9</v>
      </c>
      <c r="B14" s="38" t="s">
        <v>10</v>
      </c>
    </row>
    <row r="15" spans="1:2" hidden="1">
      <c r="A15" s="24" t="s">
        <v>11</v>
      </c>
      <c r="B15" s="38" t="s">
        <v>12</v>
      </c>
    </row>
    <row r="16" spans="1:2" hidden="1">
      <c r="A16" s="24"/>
      <c r="B16" s="38" t="s">
        <v>13</v>
      </c>
    </row>
    <row r="17" spans="1:2" hidden="1">
      <c r="A17" s="24"/>
      <c r="B17" s="38" t="s">
        <v>14</v>
      </c>
    </row>
    <row r="18" spans="1:2" hidden="1">
      <c r="A18" s="24" t="s">
        <v>15</v>
      </c>
      <c r="B18" s="38" t="s">
        <v>16</v>
      </c>
    </row>
    <row r="19" spans="1:2" hidden="1">
      <c r="A19" s="24" t="s">
        <v>17</v>
      </c>
      <c r="B19" s="38" t="s">
        <v>18</v>
      </c>
    </row>
    <row r="20" spans="1:2" hidden="1">
      <c r="A20" s="24" t="s">
        <v>19</v>
      </c>
      <c r="B20" s="38" t="s">
        <v>20</v>
      </c>
    </row>
    <row r="21" spans="1:2" ht="12" hidden="1" customHeight="1">
      <c r="A21" s="24" t="s">
        <v>21</v>
      </c>
      <c r="B21" s="38" t="s">
        <v>22</v>
      </c>
    </row>
    <row r="22" spans="1:2" ht="12.75" hidden="1" customHeight="1">
      <c r="A22" s="4" t="s">
        <v>23</v>
      </c>
      <c r="B22" s="40" t="s">
        <v>24</v>
      </c>
    </row>
    <row r="23" spans="1:2" ht="12.75" hidden="1" customHeight="1">
      <c r="A23" s="4"/>
      <c r="B23" s="40" t="s">
        <v>25</v>
      </c>
    </row>
    <row r="24" spans="1:2" ht="12.75" hidden="1" customHeight="1">
      <c r="A24" s="4"/>
      <c r="B24" s="40" t="s">
        <v>26</v>
      </c>
    </row>
    <row r="25" spans="1:2" ht="12.75" hidden="1" customHeight="1">
      <c r="A25" s="4"/>
      <c r="B25" s="40" t="s">
        <v>28</v>
      </c>
    </row>
    <row r="26" spans="1:2" ht="13.5" hidden="1" customHeight="1">
      <c r="A26" s="4"/>
      <c r="B26" s="40" t="s">
        <v>29</v>
      </c>
    </row>
    <row r="27" spans="1:2" ht="11.25" hidden="1" customHeight="1">
      <c r="A27" s="4"/>
      <c r="B27" s="40" t="s">
        <v>30</v>
      </c>
    </row>
    <row r="28" spans="1:2" ht="13.5" hidden="1" customHeight="1">
      <c r="A28" s="4" t="s">
        <v>27</v>
      </c>
      <c r="B28" s="40" t="s">
        <v>31</v>
      </c>
    </row>
    <row r="29" spans="1:2" ht="13.5" hidden="1" customHeight="1">
      <c r="A29" s="4" t="s">
        <v>32</v>
      </c>
      <c r="B29" s="40" t="s">
        <v>33</v>
      </c>
    </row>
    <row r="30" spans="1:2" ht="13.5" hidden="1" customHeight="1">
      <c r="A30" s="41"/>
      <c r="B30" s="42"/>
    </row>
    <row r="31" spans="1:2">
      <c r="A31" s="56" t="s">
        <v>137</v>
      </c>
      <c r="B31" s="56"/>
    </row>
    <row r="32" spans="1:2" ht="12.75" customHeight="1">
      <c r="A32" s="56" t="s">
        <v>135</v>
      </c>
      <c r="B32" s="56"/>
    </row>
    <row r="33" spans="1:3">
      <c r="A33" s="56" t="s">
        <v>136</v>
      </c>
      <c r="B33" s="56"/>
    </row>
    <row r="34" spans="1:3">
      <c r="A34" s="43"/>
      <c r="B34" s="43"/>
    </row>
    <row r="35" spans="1:3" s="44" customFormat="1" ht="16.2">
      <c r="A35" s="1"/>
      <c r="B35" s="25" t="s">
        <v>142</v>
      </c>
      <c r="C35" s="3">
        <v>-174339.62555800006</v>
      </c>
    </row>
    <row r="36" spans="1:3">
      <c r="A36" s="24"/>
      <c r="B36" s="26" t="s">
        <v>34</v>
      </c>
      <c r="C36" s="21"/>
    </row>
    <row r="37" spans="1:3">
      <c r="A37" s="4" t="s">
        <v>35</v>
      </c>
      <c r="B37" s="5" t="s">
        <v>36</v>
      </c>
      <c r="C37" s="21">
        <v>7991.8799999999983</v>
      </c>
    </row>
    <row r="38" spans="1:3" ht="15.75" customHeight="1">
      <c r="A38" s="4" t="s">
        <v>37</v>
      </c>
      <c r="B38" s="5" t="s">
        <v>38</v>
      </c>
      <c r="C38" s="21">
        <v>9411.06</v>
      </c>
    </row>
    <row r="39" spans="1:3" ht="35.25" customHeight="1">
      <c r="A39" s="4" t="s">
        <v>39</v>
      </c>
      <c r="B39" s="5" t="s">
        <v>40</v>
      </c>
      <c r="C39" s="21">
        <v>960.50199999999995</v>
      </c>
    </row>
    <row r="40" spans="1:3">
      <c r="A40" s="4" t="s">
        <v>41</v>
      </c>
      <c r="B40" s="5" t="s">
        <v>42</v>
      </c>
      <c r="C40" s="21">
        <v>97.429500000000004</v>
      </c>
    </row>
    <row r="41" spans="1:3">
      <c r="A41" s="4"/>
      <c r="B41" s="6" t="s">
        <v>43</v>
      </c>
      <c r="C41" s="3">
        <f>SUM(C37:C40)</f>
        <v>18460.871499999997</v>
      </c>
    </row>
    <row r="42" spans="1:3">
      <c r="A42" s="4"/>
      <c r="B42" s="26" t="s">
        <v>44</v>
      </c>
      <c r="C42" s="21"/>
    </row>
    <row r="43" spans="1:3">
      <c r="A43" s="4" t="s">
        <v>45</v>
      </c>
      <c r="B43" s="5" t="s">
        <v>46</v>
      </c>
      <c r="C43" s="21">
        <v>1682.76</v>
      </c>
    </row>
    <row r="44" spans="1:3" ht="14.25" customHeight="1">
      <c r="A44" s="22" t="s">
        <v>47</v>
      </c>
      <c r="B44" s="5" t="s">
        <v>48</v>
      </c>
      <c r="C44" s="21">
        <v>1736.4480000000003</v>
      </c>
    </row>
    <row r="45" spans="1:3" ht="16.5" customHeight="1">
      <c r="A45" s="22" t="s">
        <v>49</v>
      </c>
      <c r="B45" s="5" t="s">
        <v>143</v>
      </c>
      <c r="C45" s="21">
        <v>4194</v>
      </c>
    </row>
    <row r="46" spans="1:3">
      <c r="A46" s="22" t="s">
        <v>50</v>
      </c>
      <c r="B46" s="5" t="s">
        <v>51</v>
      </c>
      <c r="C46" s="21">
        <v>580.48</v>
      </c>
    </row>
    <row r="47" spans="1:3">
      <c r="A47" s="22" t="s">
        <v>52</v>
      </c>
      <c r="B47" s="5" t="s">
        <v>53</v>
      </c>
      <c r="C47" s="21">
        <v>5610.5720000000001</v>
      </c>
    </row>
    <row r="48" spans="1:3">
      <c r="A48" s="22" t="s">
        <v>54</v>
      </c>
      <c r="B48" s="5" t="s">
        <v>55</v>
      </c>
      <c r="C48" s="21">
        <v>7749.7125000000015</v>
      </c>
    </row>
    <row r="49" spans="1:3" ht="31.2">
      <c r="A49" s="4" t="s">
        <v>56</v>
      </c>
      <c r="B49" s="5" t="s">
        <v>57</v>
      </c>
      <c r="C49" s="21">
        <v>1022.4000000000001</v>
      </c>
    </row>
    <row r="50" spans="1:3" ht="31.2" customHeight="1">
      <c r="A50" s="4" t="s">
        <v>58</v>
      </c>
      <c r="B50" s="5" t="s">
        <v>59</v>
      </c>
      <c r="C50" s="21">
        <v>169.2</v>
      </c>
    </row>
    <row r="51" spans="1:3">
      <c r="A51" s="4" t="s">
        <v>60</v>
      </c>
      <c r="B51" s="5" t="s">
        <v>61</v>
      </c>
      <c r="C51" s="21">
        <v>5401.714500000001</v>
      </c>
    </row>
    <row r="52" spans="1:3" ht="16.8" customHeight="1">
      <c r="A52" s="4" t="s">
        <v>62</v>
      </c>
      <c r="B52" s="5" t="s">
        <v>63</v>
      </c>
      <c r="C52" s="21">
        <v>3706.3680000000004</v>
      </c>
    </row>
    <row r="53" spans="1:3">
      <c r="A53" s="4"/>
      <c r="B53" s="6" t="s">
        <v>64</v>
      </c>
      <c r="C53" s="3">
        <f>SUM(C43:C52)</f>
        <v>31853.655000000006</v>
      </c>
    </row>
    <row r="54" spans="1:3">
      <c r="A54" s="4"/>
      <c r="B54" s="26" t="s">
        <v>65</v>
      </c>
      <c r="C54" s="21"/>
    </row>
    <row r="55" spans="1:3">
      <c r="A55" s="7">
        <v>43103</v>
      </c>
      <c r="B55" s="8" t="s">
        <v>66</v>
      </c>
      <c r="C55" s="21">
        <v>8812.7999999999993</v>
      </c>
    </row>
    <row r="56" spans="1:3">
      <c r="A56" s="7">
        <v>43134</v>
      </c>
      <c r="B56" s="8" t="s">
        <v>67</v>
      </c>
      <c r="C56" s="21">
        <v>6524.7</v>
      </c>
    </row>
    <row r="57" spans="1:3">
      <c r="A57" s="7">
        <v>43162</v>
      </c>
      <c r="B57" s="8" t="s">
        <v>68</v>
      </c>
      <c r="C57" s="21">
        <v>3455.3999999999996</v>
      </c>
    </row>
    <row r="58" spans="1:3">
      <c r="A58" s="7">
        <v>43193</v>
      </c>
      <c r="B58" s="8" t="s">
        <v>69</v>
      </c>
      <c r="C58" s="21">
        <v>253.5</v>
      </c>
    </row>
    <row r="59" spans="1:3">
      <c r="A59" s="7">
        <v>43223</v>
      </c>
      <c r="B59" s="8" t="s">
        <v>70</v>
      </c>
      <c r="C59" s="21">
        <v>5612.04</v>
      </c>
    </row>
    <row r="60" spans="1:3">
      <c r="A60" s="23">
        <v>45080</v>
      </c>
      <c r="B60" s="5" t="s">
        <v>71</v>
      </c>
      <c r="C60" s="21">
        <v>474.46000000000004</v>
      </c>
    </row>
    <row r="61" spans="1:3">
      <c r="A61" s="4"/>
      <c r="B61" s="6" t="s">
        <v>72</v>
      </c>
      <c r="C61" s="3">
        <f>SUM(C55:C60)</f>
        <v>25132.9</v>
      </c>
    </row>
    <row r="62" spans="1:3">
      <c r="A62" s="4"/>
      <c r="B62" s="26" t="s">
        <v>73</v>
      </c>
      <c r="C62" s="21"/>
    </row>
    <row r="63" spans="1:3" ht="31.2">
      <c r="A63" s="4" t="s">
        <v>74</v>
      </c>
      <c r="B63" s="5" t="s">
        <v>75</v>
      </c>
      <c r="C63" s="21">
        <v>1231.2120000000002</v>
      </c>
    </row>
    <row r="64" spans="1:3" ht="31.2">
      <c r="A64" s="4" t="s">
        <v>76</v>
      </c>
      <c r="B64" s="5" t="s">
        <v>77</v>
      </c>
      <c r="C64" s="21">
        <v>6006.3180000000002</v>
      </c>
    </row>
    <row r="65" spans="1:3" ht="31.2">
      <c r="A65" s="4" t="s">
        <v>78</v>
      </c>
      <c r="B65" s="5" t="s">
        <v>79</v>
      </c>
      <c r="C65" s="21">
        <v>3643.7220000000007</v>
      </c>
    </row>
    <row r="66" spans="1:3">
      <c r="A66" s="4" t="s">
        <v>80</v>
      </c>
      <c r="B66" s="5" t="s">
        <v>81</v>
      </c>
      <c r="C66" s="21">
        <v>1130.67</v>
      </c>
    </row>
    <row r="67" spans="1:3" ht="31.2">
      <c r="A67" s="4" t="s">
        <v>82</v>
      </c>
      <c r="B67" s="5" t="s">
        <v>83</v>
      </c>
      <c r="C67" s="21">
        <v>0</v>
      </c>
    </row>
    <row r="68" spans="1:3">
      <c r="A68" s="4"/>
      <c r="B68" s="6" t="s">
        <v>84</v>
      </c>
      <c r="C68" s="3">
        <f>SUM(C63:C67)</f>
        <v>12011.922</v>
      </c>
    </row>
    <row r="69" spans="1:3" ht="31.2">
      <c r="A69" s="9"/>
      <c r="B69" s="6" t="s">
        <v>144</v>
      </c>
      <c r="C69" s="21">
        <v>6788.3040000000019</v>
      </c>
    </row>
    <row r="70" spans="1:3">
      <c r="A70" s="4" t="s">
        <v>85</v>
      </c>
      <c r="B70" s="5" t="s">
        <v>145</v>
      </c>
      <c r="C70" s="21">
        <v>1896.7320000000002</v>
      </c>
    </row>
    <row r="71" spans="1:3" ht="15.75" customHeight="1">
      <c r="A71" s="9"/>
      <c r="B71" s="6" t="s">
        <v>86</v>
      </c>
      <c r="C71" s="3">
        <f>SUM(C69:C70)</f>
        <v>8685.0360000000019</v>
      </c>
    </row>
    <row r="72" spans="1:3">
      <c r="A72" s="9" t="s">
        <v>87</v>
      </c>
      <c r="B72" s="6" t="s">
        <v>146</v>
      </c>
      <c r="C72" s="3">
        <v>1054.6880000000001</v>
      </c>
    </row>
    <row r="73" spans="1:3" ht="16.8" customHeight="1">
      <c r="A73" s="9" t="s">
        <v>88</v>
      </c>
      <c r="B73" s="6" t="s">
        <v>147</v>
      </c>
      <c r="C73" s="3">
        <v>1034.6260000000002</v>
      </c>
    </row>
    <row r="74" spans="1:3" ht="18" customHeight="1">
      <c r="A74" s="9"/>
      <c r="B74" s="27" t="s">
        <v>89</v>
      </c>
      <c r="C74" s="21"/>
    </row>
    <row r="75" spans="1:3">
      <c r="A75" s="4" t="s">
        <v>90</v>
      </c>
      <c r="B75" s="5" t="s">
        <v>91</v>
      </c>
      <c r="C75" s="21">
        <v>4800.12</v>
      </c>
    </row>
    <row r="76" spans="1:3" ht="16.2" customHeight="1">
      <c r="A76" s="4" t="s">
        <v>92</v>
      </c>
      <c r="B76" s="5" t="s">
        <v>93</v>
      </c>
      <c r="C76" s="21">
        <v>3616.9799999999991</v>
      </c>
    </row>
    <row r="77" spans="1:3" ht="33" customHeight="1">
      <c r="A77" s="4"/>
      <c r="B77" s="5" t="s">
        <v>94</v>
      </c>
      <c r="C77" s="21">
        <v>3521.5800000000004</v>
      </c>
    </row>
    <row r="78" spans="1:3" ht="33" customHeight="1">
      <c r="A78" s="4"/>
      <c r="B78" s="5" t="s">
        <v>95</v>
      </c>
      <c r="C78" s="21">
        <v>3521.5800000000004</v>
      </c>
    </row>
    <row r="79" spans="1:3" ht="34.5" customHeight="1">
      <c r="A79" s="4"/>
      <c r="B79" s="5" t="s">
        <v>96</v>
      </c>
      <c r="C79" s="21">
        <v>3521.5800000000004</v>
      </c>
    </row>
    <row r="80" spans="1:3" ht="19.5" customHeight="1">
      <c r="A80" s="4"/>
      <c r="B80" s="5" t="s">
        <v>97</v>
      </c>
      <c r="C80" s="21">
        <v>2437.1999999999998</v>
      </c>
    </row>
    <row r="81" spans="1:3" ht="17.25" customHeight="1">
      <c r="A81" s="4"/>
      <c r="B81" s="6" t="s">
        <v>98</v>
      </c>
      <c r="C81" s="3">
        <f>SUM(C75:C80)</f>
        <v>21419.040000000001</v>
      </c>
    </row>
    <row r="82" spans="1:3">
      <c r="A82" s="4"/>
      <c r="B82" s="26" t="s">
        <v>99</v>
      </c>
      <c r="C82" s="21"/>
    </row>
    <row r="83" spans="1:3">
      <c r="A83" s="4" t="s">
        <v>100</v>
      </c>
      <c r="B83" s="5" t="s">
        <v>101</v>
      </c>
      <c r="C83" s="21"/>
    </row>
    <row r="84" spans="1:3">
      <c r="A84" s="4"/>
      <c r="B84" s="10" t="s">
        <v>102</v>
      </c>
      <c r="C84" s="21">
        <v>577.13</v>
      </c>
    </row>
    <row r="85" spans="1:3">
      <c r="A85" s="4"/>
      <c r="B85" s="10" t="s">
        <v>103</v>
      </c>
      <c r="C85" s="21">
        <v>768.5</v>
      </c>
    </row>
    <row r="86" spans="1:3">
      <c r="A86" s="11"/>
      <c r="B86" s="10" t="s">
        <v>104</v>
      </c>
      <c r="C86" s="21">
        <v>402.16</v>
      </c>
    </row>
    <row r="87" spans="1:3">
      <c r="A87" s="11"/>
      <c r="B87" s="12" t="s">
        <v>105</v>
      </c>
      <c r="C87" s="21">
        <v>0</v>
      </c>
    </row>
    <row r="88" spans="1:3">
      <c r="A88" s="11" t="s">
        <v>106</v>
      </c>
      <c r="B88" s="10" t="s">
        <v>107</v>
      </c>
      <c r="C88" s="21">
        <v>393.39</v>
      </c>
    </row>
    <row r="89" spans="1:3">
      <c r="A89" s="11"/>
      <c r="B89" s="13" t="s">
        <v>108</v>
      </c>
      <c r="C89" s="21">
        <v>0</v>
      </c>
    </row>
    <row r="90" spans="1:3" ht="31.2">
      <c r="A90" s="11"/>
      <c r="B90" s="14" t="s">
        <v>109</v>
      </c>
      <c r="C90" s="21">
        <v>0</v>
      </c>
    </row>
    <row r="91" spans="1:3" ht="31.2">
      <c r="A91" s="4" t="s">
        <v>110</v>
      </c>
      <c r="B91" s="5" t="s">
        <v>111</v>
      </c>
      <c r="C91" s="21">
        <v>0</v>
      </c>
    </row>
    <row r="92" spans="1:3">
      <c r="A92" s="15"/>
      <c r="B92" s="10" t="s">
        <v>112</v>
      </c>
      <c r="C92" s="21">
        <v>1993.92</v>
      </c>
    </row>
    <row r="93" spans="1:3">
      <c r="A93" s="15"/>
      <c r="B93" s="10" t="s">
        <v>113</v>
      </c>
      <c r="C93" s="21">
        <v>43.930000000000007</v>
      </c>
    </row>
    <row r="94" spans="1:3">
      <c r="A94" s="15"/>
      <c r="B94" s="16" t="s">
        <v>114</v>
      </c>
      <c r="C94" s="21">
        <v>699.11</v>
      </c>
    </row>
    <row r="95" spans="1:3">
      <c r="A95" s="15"/>
      <c r="B95" s="17" t="s">
        <v>115</v>
      </c>
      <c r="C95" s="21">
        <v>996.96</v>
      </c>
    </row>
    <row r="96" spans="1:3">
      <c r="A96" s="15"/>
      <c r="B96" s="17" t="s">
        <v>116</v>
      </c>
      <c r="C96" s="21">
        <v>21.965000000000003</v>
      </c>
    </row>
    <row r="97" spans="1:3" ht="31.2">
      <c r="A97" s="15"/>
      <c r="B97" s="14" t="s">
        <v>117</v>
      </c>
      <c r="C97" s="21">
        <v>996.96</v>
      </c>
    </row>
    <row r="98" spans="1:3">
      <c r="A98" s="15"/>
      <c r="B98" s="14" t="s">
        <v>118</v>
      </c>
      <c r="C98" s="21">
        <v>21.965000000000003</v>
      </c>
    </row>
    <row r="99" spans="1:3" ht="31.2">
      <c r="A99" s="15"/>
      <c r="B99" s="14" t="s">
        <v>119</v>
      </c>
      <c r="C99" s="21">
        <v>996.96</v>
      </c>
    </row>
    <row r="100" spans="1:3">
      <c r="A100" s="15"/>
      <c r="B100" s="14" t="s">
        <v>120</v>
      </c>
      <c r="C100" s="21">
        <v>21.965000000000003</v>
      </c>
    </row>
    <row r="101" spans="1:3">
      <c r="A101" s="15"/>
      <c r="B101" s="14" t="s">
        <v>121</v>
      </c>
      <c r="C101" s="21">
        <v>996.96</v>
      </c>
    </row>
    <row r="102" spans="1:3">
      <c r="A102" s="15"/>
      <c r="B102" s="14" t="s">
        <v>122</v>
      </c>
      <c r="C102" s="21">
        <v>21.965000000000003</v>
      </c>
    </row>
    <row r="103" spans="1:3">
      <c r="A103" s="4" t="s">
        <v>123</v>
      </c>
      <c r="B103" s="5" t="s">
        <v>124</v>
      </c>
      <c r="C103" s="21">
        <v>0</v>
      </c>
    </row>
    <row r="104" spans="1:3">
      <c r="A104" s="4"/>
      <c r="B104" s="18" t="s">
        <v>125</v>
      </c>
      <c r="C104" s="21">
        <v>494.37599999999998</v>
      </c>
    </row>
    <row r="105" spans="1:3">
      <c r="A105" s="4"/>
      <c r="B105" s="14" t="s">
        <v>126</v>
      </c>
      <c r="C105" s="21">
        <v>186.42000000000002</v>
      </c>
    </row>
    <row r="106" spans="1:3">
      <c r="A106" s="4"/>
      <c r="B106" s="18" t="s">
        <v>127</v>
      </c>
      <c r="C106" s="21">
        <v>633.67499999999995</v>
      </c>
    </row>
    <row r="107" spans="1:3">
      <c r="A107" s="4"/>
      <c r="B107" s="5" t="s">
        <v>128</v>
      </c>
      <c r="C107" s="21">
        <v>1148.78</v>
      </c>
    </row>
    <row r="108" spans="1:3">
      <c r="A108" s="4"/>
      <c r="B108" s="16" t="s">
        <v>129</v>
      </c>
      <c r="C108" s="21">
        <v>1000</v>
      </c>
    </row>
    <row r="109" spans="1:3">
      <c r="A109" s="4"/>
      <c r="B109" s="5" t="s">
        <v>130</v>
      </c>
      <c r="C109" s="21">
        <v>244.4</v>
      </c>
    </row>
    <row r="110" spans="1:3">
      <c r="A110" s="4"/>
      <c r="B110" s="5" t="s">
        <v>131</v>
      </c>
      <c r="C110" s="21">
        <v>616.51</v>
      </c>
    </row>
    <row r="111" spans="1:3">
      <c r="A111" s="4"/>
      <c r="B111" s="5" t="s">
        <v>132</v>
      </c>
      <c r="C111" s="21">
        <v>0</v>
      </c>
    </row>
    <row r="112" spans="1:3">
      <c r="A112" s="19"/>
      <c r="B112" s="6" t="s">
        <v>133</v>
      </c>
      <c r="C112" s="3">
        <f>SUM(C84:C111)</f>
        <v>13278.001</v>
      </c>
    </row>
    <row r="113" spans="1:3">
      <c r="A113" s="4"/>
      <c r="B113" s="2" t="s">
        <v>148</v>
      </c>
      <c r="C113" s="3">
        <v>25722.347999999994</v>
      </c>
    </row>
    <row r="114" spans="1:3">
      <c r="A114" s="4"/>
      <c r="B114" s="6" t="s">
        <v>134</v>
      </c>
      <c r="C114" s="3">
        <f>C41+C53+C61+C68+C71+C72+C73+C81+C112+C113</f>
        <v>158653.08749999999</v>
      </c>
    </row>
    <row r="115" spans="1:3" s="48" customFormat="1">
      <c r="A115" s="45"/>
      <c r="B115" s="46" t="s">
        <v>138</v>
      </c>
      <c r="C115" s="47">
        <v>118595.64</v>
      </c>
    </row>
    <row r="116" spans="1:3" s="44" customFormat="1">
      <c r="A116" s="45"/>
      <c r="B116" s="46" t="s">
        <v>139</v>
      </c>
      <c r="C116" s="47">
        <v>119690.9</v>
      </c>
    </row>
    <row r="117" spans="1:3" s="44" customFormat="1">
      <c r="A117" s="49"/>
      <c r="B117" s="46" t="s">
        <v>141</v>
      </c>
      <c r="C117" s="50">
        <f>C116-C114</f>
        <v>-38962.1875</v>
      </c>
    </row>
    <row r="118" spans="1:3" s="44" customFormat="1">
      <c r="A118" s="49"/>
      <c r="B118" s="46" t="s">
        <v>140</v>
      </c>
      <c r="C118" s="50">
        <f>C35+C117</f>
        <v>-213301.81305800006</v>
      </c>
    </row>
    <row r="133" spans="1:2">
      <c r="A133" s="51"/>
      <c r="B133" s="52"/>
    </row>
    <row r="134" spans="1:2">
      <c r="A134" s="51"/>
      <c r="B134" s="53"/>
    </row>
    <row r="135" spans="1:2">
      <c r="A135" s="51"/>
      <c r="B135" s="52"/>
    </row>
    <row r="136" spans="1:2">
      <c r="A136" s="51"/>
      <c r="B136" s="54"/>
    </row>
    <row r="137" spans="1:2">
      <c r="A137" s="51"/>
      <c r="B137" s="55"/>
    </row>
    <row r="139" spans="1:2">
      <c r="B139" s="52"/>
    </row>
    <row r="140" spans="1:2">
      <c r="B140" s="52"/>
    </row>
    <row r="141" spans="1:2">
      <c r="B141" s="55"/>
    </row>
    <row r="142" spans="1:2">
      <c r="B142" s="54"/>
    </row>
    <row r="143" spans="1:2">
      <c r="B143" s="55"/>
    </row>
    <row r="144" spans="1:2">
      <c r="B144" s="54"/>
    </row>
    <row r="145" spans="2:2">
      <c r="B145" s="55"/>
    </row>
    <row r="146" spans="2:2">
      <c r="B146" s="54"/>
    </row>
    <row r="147" spans="2:2">
      <c r="B147" s="44"/>
    </row>
    <row r="148" spans="2:2">
      <c r="B148" s="44"/>
    </row>
  </sheetData>
  <mergeCells count="3">
    <mergeCell ref="A31:B31"/>
    <mergeCell ref="A32:B32"/>
    <mergeCell ref="A33:B33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2023-01-27T03:30:09Z</dcterms:created>
  <dcterms:modified xsi:type="dcterms:W3CDTF">2023-02-16T03:19:46Z</dcterms:modified>
</cp:coreProperties>
</file>