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2" i="1"/>
  <c r="C101"/>
  <c r="C94"/>
  <c r="C74"/>
  <c r="C65"/>
  <c r="C62"/>
  <c r="C56"/>
  <c r="C49"/>
  <c r="C36"/>
  <c r="B9"/>
  <c r="C96"/>
</calcChain>
</file>

<file path=xl/sharedStrings.xml><?xml version="1.0" encoding="utf-8"?>
<sst xmlns="http://schemas.openxmlformats.org/spreadsheetml/2006/main" count="133" uniqueCount="133">
  <si>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</si>
  <si>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</si>
  <si>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</si>
  <si>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</si>
  <si>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</si>
  <si>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</si>
  <si>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</si>
  <si>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</si>
  <si>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</si>
  <si>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</si>
  <si>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</si>
  <si>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</si>
  <si>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</si>
  <si>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</si>
  <si>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</si>
  <si>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</si>
  <si>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</t>
  </si>
  <si>
    <t>и</t>
  </si>
  <si>
    <t>Площадь подвала</t>
  </si>
  <si>
    <t>к</t>
  </si>
  <si>
    <t xml:space="preserve">Площадь  кровли 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</si>
  <si>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</si>
  <si>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</si>
  <si>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</si>
  <si>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</si>
  <si>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</si>
  <si>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</si>
  <si>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</si>
  <si>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</si>
  <si>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ТБО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</si>
  <si>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</si>
  <si>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</si>
  <si>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</si>
  <si>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</si>
  <si>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</si>
  <si>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</si>
  <si>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</si>
  <si>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</si>
  <si>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</si>
  <si>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</si>
  <si>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п.1.3.)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</si>
  <si>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</si>
  <si>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</si>
  <si>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</si>
  <si>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</si>
  <si>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</si>
  <si>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</si>
  <si>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</si>
  <si>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</si>
  <si>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</si>
  <si>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</si>
  <si>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</si>
  <si>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</si>
  <si>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</si>
  <si>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</si>
  <si>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</si>
  <si>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</si>
  <si>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</si>
  <si>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</si>
  <si>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</si>
  <si>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</si>
  <si>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</si>
  <si>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</si>
  <si>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Вывоз травы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</si>
  <si>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</si>
  <si>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</si>
  <si>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</si>
  <si>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</si>
  <si>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</si>
  <si>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</si>
  <si>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</si>
  <si>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</si>
  <si>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</si>
  <si>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</si>
  <si>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</si>
  <si>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</si>
  <si>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</si>
  <si>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</si>
  <si>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</si>
  <si>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</si>
  <si>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</si>
  <si>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</si>
  <si>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</si>
  <si>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</si>
  <si>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</si>
  <si>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</si>
  <si>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</si>
  <si>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</si>
  <si>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</si>
  <si>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</si>
  <si>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</si>
  <si>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</si>
  <si>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</si>
  <si>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</si>
  <si>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</si>
  <si>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</si>
  <si>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Работы)</t>
  </si>
  <si>
    <t>замена энергосберегающего патрона на лестничной клетке</t>
  </si>
  <si>
    <t>9.2.</t>
  </si>
  <si>
    <t>Текущий ремонт системВиК (непредвиденные работы</t>
  </si>
  <si>
    <t>смена уплотняющих сантехнических паронитовых прокладок шлангов компрессора при промывке ВСО</t>
  </si>
  <si>
    <t>смена вводного вентиля ХВС Ду15мм</t>
  </si>
  <si>
    <t>переврезка стояка отопления кв.10</t>
  </si>
  <si>
    <t xml:space="preserve"> 9.3</t>
  </si>
  <si>
    <t>Текущий ремонт систем конструкт.элементов непр. работы</t>
  </si>
  <si>
    <t>утепление продухов мин.плитой</t>
  </si>
  <si>
    <t>Услуги манипулятора при ремонте кровли</t>
  </si>
  <si>
    <t>открытие продухов</t>
  </si>
  <si>
    <t>изготовление и установка форточки</t>
  </si>
  <si>
    <t>петля форточная</t>
  </si>
  <si>
    <t>стекло</t>
  </si>
  <si>
    <t>ручка-скоба</t>
  </si>
  <si>
    <t>шпингалет</t>
  </si>
  <si>
    <t>набивка штапика</t>
  </si>
  <si>
    <t>укрепление оцинкованного конька на кровле</t>
  </si>
  <si>
    <t>устранение течи на кровле лентой технониколь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</si>
  <si>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</si>
  <si>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</si>
  <si>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</si>
  <si>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26</t>
  </si>
  <si>
    <t xml:space="preserve">Отчет за 2022 г </t>
  </si>
  <si>
    <t xml:space="preserve">Итого начислено населению </t>
  </si>
  <si>
    <t>Итого оплачено населением</t>
  </si>
  <si>
    <t>Дополнительные средства: 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</si>
  <si>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</si>
  <si>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</si>
  <si>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</si>
  <si>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</si>
  <si>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 xml:space="preserve"> 2.11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</si>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</sst>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2" fontId="3" fillId="0" borderId="1" xfId="1" applyNumberFormat="1" applyFont="1" applyFill="1" applyBorder="1" applyAlignment="1"/>
    <xf numFmtId="2" fontId="3" fillId="0" borderId="1" xfId="1" applyNumberFormat="1" applyFont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2"/>
  <sheetViews>
    <sheetView tabSelected="1" topLeftCell="A88" workbookViewId="0">
      <selection activeCell="C103" sqref="C103"/>
    </sheetView>
  </sheetViews>
  <sheetFormatPr defaultColWidth="9.109375" defaultRowHeight="15.6"/>
  <cols>
    <col min="1" max="1" width="7.77734375" style="33" customWidth="1"/>
    <col min="2" max="2" width="77.109375" style="8" customWidth="1"/>
    <col min="3" max="3" width="17.109375" style="7" customWidth="1"/>
    <col min="4" max="196" width="9.109375" style="8" customWidth="1"/>
    <col min="197" max="197" width="3.88671875" style="8" customWidth="1"/>
    <col min="198" max="198" width="46.109375" style="8" customWidth="1"/>
    <col min="199" max="199" width="10.44140625" style="8" customWidth="1"/>
    <col min="200" max="200" width="6.33203125" style="8" customWidth="1"/>
    <col min="201" max="201" width="9.88671875" style="8" customWidth="1"/>
    <col min="202" max="202" width="7.33203125" style="8" customWidth="1"/>
    <col min="203" max="203" width="8" style="8" customWidth="1"/>
    <col min="204" max="204" width="11.5546875" style="8" customWidth="1"/>
    <col min="205" max="207" width="11.6640625" style="8" customWidth="1"/>
    <col min="208" max="208" width="11.5546875" style="8" customWidth="1"/>
    <col min="209" max="210" width="11.6640625" style="8" customWidth="1"/>
    <col min="211" max="213" width="9.109375" style="8" customWidth="1"/>
    <col min="214" max="214" width="8.33203125" style="8" customWidth="1"/>
    <col min="215" max="215" width="9.6640625" style="8" customWidth="1"/>
    <col min="216" max="216" width="11.88671875" style="8" customWidth="1"/>
    <col min="217" max="16384" width="9.109375" style="8"/>
  </cols>
  <sheetData>
    <row r="1" spans="1:3">
      <c r="A1" s="36" t="s">
        <v>120</v>
      </c>
      <c r="B1" s="36"/>
    </row>
    <row r="2" spans="1:3" ht="12.75" customHeight="1">
      <c r="A2" s="36" t="s">
        <v>118</v>
      </c>
      <c r="B2" s="36"/>
    </row>
    <row r="3" spans="1:3">
      <c r="A3" s="36" t="s">
        <v>119</v>
      </c>
      <c r="B3" s="36"/>
    </row>
    <row r="4" spans="1:3">
      <c r="A4" s="6"/>
      <c r="B4" s="6"/>
    </row>
    <row r="5" spans="1:3" s="9" customFormat="1" ht="16.2">
      <c r="A5" s="1"/>
      <c r="B5" s="34" t="s">
        <v>127</v>
      </c>
      <c r="C5" s="3">
        <v>-94595.625633333402</v>
      </c>
    </row>
    <row r="6" spans="1:3" ht="15" hidden="1" customHeight="1">
      <c r="A6" s="10"/>
      <c r="B6" s="11"/>
      <c r="C6" s="12"/>
    </row>
    <row r="7" spans="1:3" ht="15" hidden="1" customHeight="1">
      <c r="A7" s="10"/>
      <c r="B7" s="11"/>
      <c r="C7" s="12"/>
    </row>
    <row r="8" spans="1:3" ht="15" hidden="1" customHeight="1">
      <c r="A8" s="10"/>
      <c r="B8" s="10"/>
      <c r="C8" s="12"/>
    </row>
    <row r="9" spans="1:3" ht="15" hidden="1" customHeight="1">
      <c r="A9" s="13">
        <v>1</v>
      </c>
      <c r="B9" s="13">
        <f>A9+1</f>
        <v>2</v>
      </c>
      <c r="C9" s="12"/>
    </row>
    <row r="10" spans="1:3" ht="15" hidden="1" customHeight="1">
      <c r="A10" s="13"/>
      <c r="B10" s="14" t="s">
        <v>0</v>
      </c>
      <c r="C10" s="12"/>
    </row>
    <row r="11" spans="1:3" ht="15" hidden="1" customHeight="1">
      <c r="A11" s="10" t="s">
        <v>1</v>
      </c>
      <c r="B11" s="15" t="s">
        <v>2</v>
      </c>
      <c r="C11" s="12"/>
    </row>
    <row r="12" spans="1:3" ht="15" hidden="1" customHeight="1">
      <c r="A12" s="10" t="s">
        <v>3</v>
      </c>
      <c r="B12" s="15" t="s">
        <v>4</v>
      </c>
      <c r="C12" s="12"/>
    </row>
    <row r="13" spans="1:3" ht="15" hidden="1" customHeight="1">
      <c r="A13" s="13" t="s">
        <v>5</v>
      </c>
      <c r="B13" s="16" t="s">
        <v>6</v>
      </c>
      <c r="C13" s="12"/>
    </row>
    <row r="14" spans="1:3" ht="15" hidden="1" customHeight="1">
      <c r="A14" s="10" t="s">
        <v>7</v>
      </c>
      <c r="B14" s="15" t="s">
        <v>8</v>
      </c>
      <c r="C14" s="12"/>
    </row>
    <row r="15" spans="1:3" ht="15" hidden="1" customHeight="1">
      <c r="A15" s="10" t="s">
        <v>9</v>
      </c>
      <c r="B15" s="15" t="s">
        <v>10</v>
      </c>
      <c r="C15" s="12"/>
    </row>
    <row r="16" spans="1:3" ht="15" hidden="1" customHeight="1">
      <c r="A16" s="10"/>
      <c r="B16" s="15" t="s">
        <v>11</v>
      </c>
      <c r="C16" s="12"/>
    </row>
    <row r="17" spans="1:3" ht="15" hidden="1" customHeight="1">
      <c r="A17" s="10"/>
      <c r="B17" s="15" t="s">
        <v>12</v>
      </c>
      <c r="C17" s="12"/>
    </row>
    <row r="18" spans="1:3" ht="15" hidden="1" customHeight="1">
      <c r="A18" s="10" t="s">
        <v>13</v>
      </c>
      <c r="B18" s="15" t="s">
        <v>14</v>
      </c>
      <c r="C18" s="12"/>
    </row>
    <row r="19" spans="1:3" ht="15" hidden="1" customHeight="1">
      <c r="A19" s="10" t="s">
        <v>15</v>
      </c>
      <c r="B19" s="15" t="s">
        <v>16</v>
      </c>
      <c r="C19" s="12"/>
    </row>
    <row r="20" spans="1:3" ht="15" hidden="1" customHeight="1">
      <c r="A20" s="10" t="s">
        <v>17</v>
      </c>
      <c r="B20" s="15" t="s">
        <v>18</v>
      </c>
      <c r="C20" s="12"/>
    </row>
    <row r="21" spans="1:3" ht="15" hidden="1" customHeight="1">
      <c r="A21" s="10" t="s">
        <v>19</v>
      </c>
      <c r="B21" s="15" t="s">
        <v>20</v>
      </c>
      <c r="C21" s="12"/>
    </row>
    <row r="22" spans="1:3" ht="15" hidden="1" customHeight="1">
      <c r="A22" s="17" t="s">
        <v>21</v>
      </c>
      <c r="B22" s="18" t="s">
        <v>22</v>
      </c>
      <c r="C22" s="12"/>
    </row>
    <row r="23" spans="1:3" ht="15" hidden="1" customHeight="1">
      <c r="A23" s="17"/>
      <c r="B23" s="18" t="s">
        <v>23</v>
      </c>
      <c r="C23" s="12"/>
    </row>
    <row r="24" spans="1:3" ht="15" hidden="1" customHeight="1">
      <c r="A24" s="17"/>
      <c r="B24" s="18" t="s">
        <v>24</v>
      </c>
      <c r="C24" s="12"/>
    </row>
    <row r="25" spans="1:3" ht="15" hidden="1" customHeight="1">
      <c r="A25" s="17"/>
      <c r="B25" s="18" t="s">
        <v>26</v>
      </c>
      <c r="C25" s="12"/>
    </row>
    <row r="26" spans="1:3" ht="15" hidden="1" customHeight="1">
      <c r="A26" s="17"/>
      <c r="B26" s="18" t="s">
        <v>27</v>
      </c>
      <c r="C26" s="12"/>
    </row>
    <row r="27" spans="1:3" ht="15" hidden="1" customHeight="1">
      <c r="A27" s="17"/>
      <c r="B27" s="18" t="s">
        <v>28</v>
      </c>
      <c r="C27" s="12"/>
    </row>
    <row r="28" spans="1:3" ht="15" hidden="1" customHeight="1">
      <c r="A28" s="17" t="s">
        <v>25</v>
      </c>
      <c r="B28" s="18" t="s">
        <v>29</v>
      </c>
      <c r="C28" s="12"/>
    </row>
    <row r="29" spans="1:3" ht="15" hidden="1" customHeight="1">
      <c r="A29" s="17" t="s">
        <v>30</v>
      </c>
      <c r="B29" s="18" t="s">
        <v>31</v>
      </c>
      <c r="C29" s="12"/>
    </row>
    <row r="30" spans="1:3" ht="15" hidden="1" customHeight="1">
      <c r="A30" s="17"/>
      <c r="B30" s="18"/>
      <c r="C30" s="12"/>
    </row>
    <row r="31" spans="1:3" ht="15" customHeight="1">
      <c r="A31" s="10"/>
      <c r="B31" s="27" t="s">
        <v>32</v>
      </c>
      <c r="C31" s="12"/>
    </row>
    <row r="32" spans="1:3" ht="15" customHeight="1">
      <c r="A32" s="17" t="s">
        <v>33</v>
      </c>
      <c r="B32" s="19" t="s">
        <v>34</v>
      </c>
      <c r="C32" s="12">
        <v>4374.8380000000006</v>
      </c>
    </row>
    <row r="33" spans="1:3" ht="15" customHeight="1">
      <c r="A33" s="17" t="s">
        <v>35</v>
      </c>
      <c r="B33" s="19" t="s">
        <v>36</v>
      </c>
      <c r="C33" s="12">
        <v>10303.551999999998</v>
      </c>
    </row>
    <row r="34" spans="1:3" ht="15" customHeight="1">
      <c r="A34" s="17" t="s">
        <v>37</v>
      </c>
      <c r="B34" s="19" t="s">
        <v>38</v>
      </c>
      <c r="C34" s="12">
        <v>1104.8319999999999</v>
      </c>
    </row>
    <row r="35" spans="1:3" ht="15" customHeight="1">
      <c r="A35" s="17" t="s">
        <v>39</v>
      </c>
      <c r="B35" s="19" t="s">
        <v>40</v>
      </c>
      <c r="C35" s="12">
        <v>85.573000000000008</v>
      </c>
    </row>
    <row r="36" spans="1:3" ht="15" customHeight="1">
      <c r="A36" s="17"/>
      <c r="B36" s="20" t="s">
        <v>41</v>
      </c>
      <c r="C36" s="3">
        <f>SUM(C32:C35)</f>
        <v>15868.795</v>
      </c>
    </row>
    <row r="37" spans="1:3" ht="15" customHeight="1">
      <c r="A37" s="17"/>
      <c r="B37" s="27" t="s">
        <v>42</v>
      </c>
      <c r="C37" s="12"/>
    </row>
    <row r="38" spans="1:3" ht="15" customHeight="1">
      <c r="A38" s="17" t="s">
        <v>43</v>
      </c>
      <c r="B38" s="19" t="s">
        <v>44</v>
      </c>
      <c r="C38" s="12">
        <v>1246.2809999999999</v>
      </c>
    </row>
    <row r="39" spans="1:3" ht="15" customHeight="1">
      <c r="A39" s="21" t="s">
        <v>45</v>
      </c>
      <c r="B39" s="19" t="s">
        <v>46</v>
      </c>
      <c r="C39" s="12">
        <v>2592.1420000000003</v>
      </c>
    </row>
    <row r="40" spans="1:3" ht="15" customHeight="1">
      <c r="A40" s="21" t="s">
        <v>47</v>
      </c>
      <c r="B40" s="19" t="s">
        <v>48</v>
      </c>
      <c r="C40" s="12">
        <v>2792.3519999999999</v>
      </c>
    </row>
    <row r="41" spans="1:3" ht="15" customHeight="1">
      <c r="A41" s="21" t="s">
        <v>49</v>
      </c>
      <c r="B41" s="19" t="s">
        <v>50</v>
      </c>
      <c r="C41" s="12">
        <v>912.67999999999984</v>
      </c>
    </row>
    <row r="42" spans="1:3" ht="15" customHeight="1">
      <c r="A42" s="21" t="s">
        <v>51</v>
      </c>
      <c r="B42" s="19" t="s">
        <v>52</v>
      </c>
      <c r="C42" s="12">
        <v>3645.2960000000003</v>
      </c>
    </row>
    <row r="43" spans="1:3" ht="15" customHeight="1">
      <c r="A43" s="21" t="s">
        <v>53</v>
      </c>
      <c r="B43" s="19" t="s">
        <v>54</v>
      </c>
      <c r="C43" s="12">
        <v>3869.6320000000005</v>
      </c>
    </row>
    <row r="44" spans="1:3" ht="15" customHeight="1">
      <c r="A44" s="17" t="s">
        <v>55</v>
      </c>
      <c r="B44" s="19" t="s">
        <v>56</v>
      </c>
      <c r="C44" s="12">
        <v>2628</v>
      </c>
    </row>
    <row r="45" spans="1:3" ht="15" customHeight="1">
      <c r="A45" s="17" t="s">
        <v>57</v>
      </c>
      <c r="B45" s="19" t="s">
        <v>58</v>
      </c>
      <c r="C45" s="12">
        <v>568.77</v>
      </c>
    </row>
    <row r="46" spans="1:3" ht="15" customHeight="1">
      <c r="A46" s="17" t="s">
        <v>59</v>
      </c>
      <c r="B46" s="19" t="s">
        <v>60</v>
      </c>
      <c r="C46" s="12">
        <v>1535.625</v>
      </c>
    </row>
    <row r="47" spans="1:3" ht="15" customHeight="1">
      <c r="A47" s="17" t="s">
        <v>61</v>
      </c>
      <c r="B47" s="19" t="s">
        <v>62</v>
      </c>
      <c r="C47" s="12">
        <v>7536.9180000000006</v>
      </c>
    </row>
    <row r="48" spans="1:3" ht="15" customHeight="1">
      <c r="A48" s="17" t="s">
        <v>128</v>
      </c>
      <c r="B48" s="19" t="s">
        <v>63</v>
      </c>
      <c r="C48" s="12">
        <v>300</v>
      </c>
    </row>
    <row r="49" spans="1:3" ht="15" customHeight="1">
      <c r="A49" s="17"/>
      <c r="B49" s="20" t="s">
        <v>64</v>
      </c>
      <c r="C49" s="3">
        <f>SUM(C38:C48)</f>
        <v>27627.696000000004</v>
      </c>
    </row>
    <row r="50" spans="1:3" ht="15" customHeight="1">
      <c r="A50" s="17"/>
      <c r="B50" s="27" t="s">
        <v>65</v>
      </c>
      <c r="C50" s="12"/>
    </row>
    <row r="51" spans="1:3" ht="15" customHeight="1">
      <c r="A51" s="22">
        <v>43103</v>
      </c>
      <c r="B51" s="23" t="s">
        <v>66</v>
      </c>
      <c r="C51" s="12">
        <v>8402.76</v>
      </c>
    </row>
    <row r="52" spans="1:3" ht="15" customHeight="1">
      <c r="A52" s="22">
        <v>43134</v>
      </c>
      <c r="B52" s="23" t="s">
        <v>67</v>
      </c>
      <c r="C52" s="12">
        <v>2743.7200000000003</v>
      </c>
    </row>
    <row r="53" spans="1:3" ht="15" customHeight="1">
      <c r="A53" s="22">
        <v>43162</v>
      </c>
      <c r="B53" s="23" t="s">
        <v>68</v>
      </c>
      <c r="C53" s="12">
        <v>1453.04</v>
      </c>
    </row>
    <row r="54" spans="1:3" ht="15" customHeight="1">
      <c r="A54" s="22">
        <v>43193</v>
      </c>
      <c r="B54" s="23" t="s">
        <v>69</v>
      </c>
      <c r="C54" s="12">
        <v>938.59999999999991</v>
      </c>
    </row>
    <row r="55" spans="1:3" ht="15" customHeight="1">
      <c r="A55" s="22">
        <v>43223</v>
      </c>
      <c r="B55" s="23" t="s">
        <v>70</v>
      </c>
      <c r="C55" s="12">
        <v>5612.04</v>
      </c>
    </row>
    <row r="56" spans="1:3" ht="15" customHeight="1">
      <c r="A56" s="17"/>
      <c r="B56" s="20" t="s">
        <v>71</v>
      </c>
      <c r="C56" s="3">
        <f>SUM(C51:C55)</f>
        <v>19150.16</v>
      </c>
    </row>
    <row r="57" spans="1:3" ht="15" customHeight="1">
      <c r="A57" s="17"/>
      <c r="B57" s="27" t="s">
        <v>72</v>
      </c>
      <c r="C57" s="12"/>
    </row>
    <row r="58" spans="1:3" ht="33.75" customHeight="1">
      <c r="A58" s="17" t="s">
        <v>73</v>
      </c>
      <c r="B58" s="19" t="s">
        <v>74</v>
      </c>
      <c r="C58" s="12">
        <v>1254.3000000000002</v>
      </c>
    </row>
    <row r="59" spans="1:3" ht="35.25" customHeight="1">
      <c r="A59" s="17" t="s">
        <v>75</v>
      </c>
      <c r="B59" s="19" t="s">
        <v>76</v>
      </c>
      <c r="C59" s="12">
        <v>6118.95</v>
      </c>
    </row>
    <row r="60" spans="1:3" ht="35.25" customHeight="1">
      <c r="A60" s="17" t="s">
        <v>77</v>
      </c>
      <c r="B60" s="19" t="s">
        <v>78</v>
      </c>
      <c r="C60" s="12">
        <v>6118.95</v>
      </c>
    </row>
    <row r="61" spans="1:3" ht="40.5" customHeight="1">
      <c r="A61" s="17" t="s">
        <v>79</v>
      </c>
      <c r="B61" s="19" t="s">
        <v>80</v>
      </c>
      <c r="C61" s="12">
        <v>6226.2999999999993</v>
      </c>
    </row>
    <row r="62" spans="1:3" ht="15" customHeight="1">
      <c r="A62" s="17"/>
      <c r="B62" s="20" t="s">
        <v>81</v>
      </c>
      <c r="C62" s="3">
        <f>SUM(C58:C61)</f>
        <v>19718.5</v>
      </c>
    </row>
    <row r="63" spans="1:3" ht="15" customHeight="1">
      <c r="A63" s="24"/>
      <c r="B63" s="20" t="s">
        <v>129</v>
      </c>
      <c r="C63" s="12">
        <v>6915.6</v>
      </c>
    </row>
    <row r="64" spans="1:3" ht="15" customHeight="1">
      <c r="A64" s="17" t="s">
        <v>82</v>
      </c>
      <c r="B64" s="19" t="s">
        <v>83</v>
      </c>
      <c r="C64" s="12">
        <v>1932.3000000000002</v>
      </c>
    </row>
    <row r="65" spans="1:3" ht="15" customHeight="1">
      <c r="A65" s="24"/>
      <c r="B65" s="20" t="s">
        <v>84</v>
      </c>
      <c r="C65" s="3">
        <f>SUM(C63:C64)</f>
        <v>8847.9000000000015</v>
      </c>
    </row>
    <row r="66" spans="1:3" ht="15" customHeight="1">
      <c r="A66" s="24"/>
      <c r="B66" s="20" t="s">
        <v>130</v>
      </c>
      <c r="C66" s="3">
        <v>1058.3679999999999</v>
      </c>
    </row>
    <row r="67" spans="1:3" ht="15" customHeight="1">
      <c r="A67" s="24"/>
      <c r="B67" s="20" t="s">
        <v>131</v>
      </c>
      <c r="C67" s="3">
        <v>1038.2360000000001</v>
      </c>
    </row>
    <row r="68" spans="1:3" ht="15" customHeight="1">
      <c r="A68" s="24"/>
      <c r="B68" s="35" t="s">
        <v>85</v>
      </c>
      <c r="C68" s="12"/>
    </row>
    <row r="69" spans="1:3" ht="15" customHeight="1">
      <c r="A69" s="17" t="s">
        <v>86</v>
      </c>
      <c r="B69" s="19" t="s">
        <v>87</v>
      </c>
      <c r="C69" s="12">
        <v>4800.12</v>
      </c>
    </row>
    <row r="70" spans="1:3" ht="15" customHeight="1">
      <c r="A70" s="17" t="s">
        <v>88</v>
      </c>
      <c r="B70" s="19" t="s">
        <v>89</v>
      </c>
      <c r="C70" s="12">
        <v>3616.9799999999991</v>
      </c>
    </row>
    <row r="71" spans="1:3" ht="15" customHeight="1">
      <c r="A71" s="17"/>
      <c r="B71" s="19" t="s">
        <v>90</v>
      </c>
      <c r="C71" s="12">
        <v>3521.5800000000004</v>
      </c>
    </row>
    <row r="72" spans="1:3" ht="15" customHeight="1">
      <c r="A72" s="17"/>
      <c r="B72" s="19" t="s">
        <v>91</v>
      </c>
      <c r="C72" s="12">
        <v>3521.5800000000004</v>
      </c>
    </row>
    <row r="73" spans="1:3" ht="15" customHeight="1">
      <c r="A73" s="17"/>
      <c r="B73" s="19" t="s">
        <v>92</v>
      </c>
      <c r="C73" s="12">
        <v>3521.5800000000004</v>
      </c>
    </row>
    <row r="74" spans="1:3" ht="15" customHeight="1">
      <c r="A74" s="17"/>
      <c r="B74" s="20" t="s">
        <v>93</v>
      </c>
      <c r="C74" s="3">
        <f>SUM(C69:C73)</f>
        <v>18981.84</v>
      </c>
    </row>
    <row r="75" spans="1:3" ht="15" customHeight="1">
      <c r="A75" s="17"/>
      <c r="B75" s="27" t="s">
        <v>94</v>
      </c>
      <c r="C75" s="12"/>
    </row>
    <row r="76" spans="1:3" ht="15" customHeight="1">
      <c r="A76" s="17" t="s">
        <v>95</v>
      </c>
      <c r="B76" s="19" t="s">
        <v>96</v>
      </c>
      <c r="C76" s="12"/>
    </row>
    <row r="77" spans="1:3" ht="18" customHeight="1">
      <c r="A77" s="17"/>
      <c r="B77" s="25" t="s">
        <v>97</v>
      </c>
      <c r="C77" s="12">
        <v>402.16</v>
      </c>
    </row>
    <row r="78" spans="1:3" ht="15" customHeight="1">
      <c r="A78" s="17" t="s">
        <v>98</v>
      </c>
      <c r="B78" s="19" t="s">
        <v>99</v>
      </c>
      <c r="C78" s="12">
        <v>0</v>
      </c>
    </row>
    <row r="79" spans="1:3" ht="37.5" customHeight="1">
      <c r="A79" s="10"/>
      <c r="B79" s="25" t="s">
        <v>100</v>
      </c>
      <c r="C79" s="12">
        <v>0</v>
      </c>
    </row>
    <row r="80" spans="1:3" ht="15" customHeight="1">
      <c r="A80" s="10"/>
      <c r="B80" s="11" t="s">
        <v>101</v>
      </c>
      <c r="C80" s="12">
        <v>699.11</v>
      </c>
    </row>
    <row r="81" spans="1:3" ht="15" customHeight="1">
      <c r="A81" s="26"/>
      <c r="B81" s="27" t="s">
        <v>102</v>
      </c>
      <c r="C81" s="12">
        <v>1441.08</v>
      </c>
    </row>
    <row r="82" spans="1:3" ht="15" customHeight="1">
      <c r="A82" s="17" t="s">
        <v>103</v>
      </c>
      <c r="B82" s="19" t="s">
        <v>104</v>
      </c>
      <c r="C82" s="12">
        <v>0</v>
      </c>
    </row>
    <row r="83" spans="1:3" ht="15" customHeight="1">
      <c r="A83" s="17"/>
      <c r="B83" s="11" t="s">
        <v>105</v>
      </c>
      <c r="C83" s="12">
        <v>329.58400000000006</v>
      </c>
    </row>
    <row r="84" spans="1:3" ht="15" customHeight="1">
      <c r="A84" s="28"/>
      <c r="B84" s="23" t="s">
        <v>106</v>
      </c>
      <c r="C84" s="12">
        <v>1250</v>
      </c>
    </row>
    <row r="85" spans="1:3" ht="15" customHeight="1">
      <c r="A85" s="17"/>
      <c r="B85" s="23" t="s">
        <v>107</v>
      </c>
      <c r="C85" s="12">
        <v>361.16</v>
      </c>
    </row>
    <row r="86" spans="1:3" ht="15" customHeight="1">
      <c r="A86" s="17"/>
      <c r="B86" s="11" t="s">
        <v>108</v>
      </c>
      <c r="C86" s="12">
        <v>734.79</v>
      </c>
    </row>
    <row r="87" spans="1:3" ht="15" customHeight="1">
      <c r="A87" s="17"/>
      <c r="B87" s="11" t="s">
        <v>109</v>
      </c>
      <c r="C87" s="12">
        <v>653.76</v>
      </c>
    </row>
    <row r="88" spans="1:3" ht="15" customHeight="1">
      <c r="A88" s="17"/>
      <c r="B88" s="19" t="s">
        <v>110</v>
      </c>
      <c r="C88" s="12">
        <v>221.17759999999998</v>
      </c>
    </row>
    <row r="89" spans="1:3" ht="15" customHeight="1">
      <c r="A89" s="17"/>
      <c r="B89" s="19" t="s">
        <v>111</v>
      </c>
      <c r="C89" s="12">
        <v>339.96</v>
      </c>
    </row>
    <row r="90" spans="1:3" ht="15" customHeight="1">
      <c r="A90" s="17"/>
      <c r="B90" s="19" t="s">
        <v>112</v>
      </c>
      <c r="C90" s="12">
        <v>118.79</v>
      </c>
    </row>
    <row r="91" spans="1:3" ht="15" customHeight="1">
      <c r="A91" s="17"/>
      <c r="B91" s="19" t="s">
        <v>113</v>
      </c>
      <c r="C91" s="12">
        <v>888.73199999999997</v>
      </c>
    </row>
    <row r="92" spans="1:3" ht="15" customHeight="1">
      <c r="A92" s="17"/>
      <c r="B92" s="19" t="s">
        <v>114</v>
      </c>
      <c r="C92" s="12">
        <v>321.28800000000001</v>
      </c>
    </row>
    <row r="93" spans="1:3" ht="15" customHeight="1">
      <c r="A93" s="17"/>
      <c r="B93" s="19" t="s">
        <v>115</v>
      </c>
      <c r="C93" s="12">
        <v>371.67</v>
      </c>
    </row>
    <row r="94" spans="1:3" ht="15" customHeight="1">
      <c r="A94" s="13"/>
      <c r="B94" s="20" t="s">
        <v>116</v>
      </c>
      <c r="C94" s="3">
        <f>SUM(C77:C93)</f>
        <v>8133.2615999999998</v>
      </c>
    </row>
    <row r="95" spans="1:3" ht="15" customHeight="1">
      <c r="A95" s="17"/>
      <c r="B95" s="2" t="s">
        <v>132</v>
      </c>
      <c r="C95" s="3">
        <v>26204.700000000004</v>
      </c>
    </row>
    <row r="96" spans="1:3" ht="15" customHeight="1">
      <c r="A96" s="17"/>
      <c r="B96" s="20" t="s">
        <v>117</v>
      </c>
      <c r="C96" s="3">
        <f>C36+C49+C56+C62+C65+C66+C67+C74+C94+C95</f>
        <v>146629.4566</v>
      </c>
    </row>
    <row r="97" spans="1:3" s="31" customFormat="1">
      <c r="A97" s="29"/>
      <c r="B97" s="30" t="s">
        <v>121</v>
      </c>
      <c r="C97" s="4">
        <v>137792.34</v>
      </c>
    </row>
    <row r="98" spans="1:3" s="9" customFormat="1">
      <c r="A98" s="29"/>
      <c r="B98" s="30" t="s">
        <v>122</v>
      </c>
      <c r="C98" s="4">
        <v>135010.82999999999</v>
      </c>
    </row>
    <row r="99" spans="1:3" s="9" customFormat="1">
      <c r="A99" s="29"/>
      <c r="B99" s="30" t="s">
        <v>123</v>
      </c>
      <c r="C99" s="4"/>
    </row>
    <row r="100" spans="1:3" s="9" customFormat="1">
      <c r="A100" s="29"/>
      <c r="B100" s="30" t="s">
        <v>124</v>
      </c>
      <c r="C100" s="4"/>
    </row>
    <row r="101" spans="1:3" s="9" customFormat="1">
      <c r="A101" s="32"/>
      <c r="B101" s="30" t="s">
        <v>126</v>
      </c>
      <c r="C101" s="5">
        <f>C98+C100-C96</f>
        <v>-11618.626600000018</v>
      </c>
    </row>
    <row r="102" spans="1:3" s="9" customFormat="1">
      <c r="A102" s="32"/>
      <c r="B102" s="30" t="s">
        <v>125</v>
      </c>
      <c r="C102" s="5">
        <f>C5+C101</f>
        <v>-106214.25223333342</v>
      </c>
    </row>
    <row r="106" spans="1:3" ht="15" customHeight="1"/>
    <row r="107" spans="1:3" ht="15" customHeight="1"/>
    <row r="108" spans="1:3" ht="15" customHeight="1"/>
    <row r="109" spans="1:3" ht="15" customHeight="1"/>
    <row r="110" spans="1:3" ht="15" customHeight="1"/>
    <row r="111" spans="1:3" ht="15" customHeight="1"/>
    <row r="112" spans="1:3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2023-01-27T03:44:09Z</dcterms:created>
  <dcterms:modified xsi:type="dcterms:W3CDTF">2023-02-16T03:42:40Z</dcterms:modified>
</cp:coreProperties>
</file>