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7" i="1"/>
  <c r="C118"/>
  <c r="C110"/>
  <c r="C82"/>
  <c r="C73"/>
  <c r="C70"/>
  <c r="C62"/>
  <c r="C54"/>
  <c r="C41"/>
  <c r="B9"/>
  <c r="C112"/>
</calcChain>
</file>

<file path=xl/sharedStrings.xml><?xml version="1.0" encoding="utf-8"?>
<sst xmlns="http://schemas.openxmlformats.org/spreadsheetml/2006/main" count="150" uniqueCount="149">
  <si>
    <t>Перечень,периодичность работ, размер финансирования и размер платы</t>
  </si>
  <si>
    <t>ул.Первостроителей,28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</si>
  <si>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</si>
  <si>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</si>
  <si>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</si>
  <si>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</si>
  <si>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</si>
  <si>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</si>
  <si>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</si>
  <si>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</si>
  <si>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</si>
  <si>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</si>
  <si>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</si>
  <si>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</si>
  <si>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</si>
  <si>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</si>
  <si>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</si>
  <si>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</si>
  <si>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</si>
  <si>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</si>
  <si>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</si>
  <si>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</si>
  <si>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 xml:space="preserve">Площадь  кровли 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</si>
  <si>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</si>
  <si>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</si>
  <si>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</si>
  <si>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</si>
  <si>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</si>
  <si>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</si>
  <si>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</si>
  <si>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</si>
  <si>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</si>
  <si>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</si>
  <si>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</si>
  <si>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</si>
  <si>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</si>
  <si>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</si>
  <si>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</si>
  <si>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</si>
  <si>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</si>
  <si>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</si>
  <si>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</si>
  <si>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</si>
  <si>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</si>
  <si>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</si>
  <si>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</si>
  <si>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</si>
  <si>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</si>
  <si>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</si>
  <si>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</si>
  <si>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</si>
  <si>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</si>
  <si>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</si>
  <si>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</si>
  <si>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</si>
  <si>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</si>
  <si>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</si>
  <si>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</si>
  <si>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</si>
  <si>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</si>
  <si>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</si>
  <si>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</si>
  <si>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</si>
  <si>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</si>
  <si>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2.11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</si>
  <si>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</si>
  <si>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</si>
  <si>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</si>
  <si>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</si>
  <si>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</si>
  <si>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</si>
  <si>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</si>
  <si>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</si>
  <si>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</si>
  <si>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</si>
  <si>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</si>
  <si>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</si>
  <si>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</si>
  <si>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</si>
  <si>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</si>
  <si>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</si>
  <si>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</si>
  <si>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</si>
  <si>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</si>
  <si>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</si>
  <si>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</si>
  <si>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>Ершение кухонного стояка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</si>
  <si>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</si>
  <si>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</si>
  <si>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</si>
  <si>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</si>
  <si>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</si>
  <si>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</si>
  <si>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</si>
  <si>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</si>
  <si>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</si>
  <si>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</si>
  <si>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</si>
  <si>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</si>
  <si>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</si>
  <si>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</si>
  <si>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</si>
  <si>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смена пакетного выключателя ПВ 2*40 кв.5</t>
  </si>
  <si>
    <t>смена автомата 25А в эл.щитке кв.5</t>
  </si>
  <si>
    <t>смена автоматического выключателя кв.8</t>
  </si>
  <si>
    <t>9.2.</t>
  </si>
  <si>
    <t>Текущий ремонт системВиК (непредвиденные работы)</t>
  </si>
  <si>
    <t>смена сбросного вентиля Ду 15мм ст.ХВС кв.10</t>
  </si>
  <si>
    <t>уплотнение стыков сантехническим льном кв.10</t>
  </si>
  <si>
    <t>смена вентиля Ду 15мм на стояке п/сушителя в подвале ст.кв.9 с отжигом</t>
  </si>
  <si>
    <t>уплотнение стыков сантехническим льном  ст кв.9</t>
  </si>
  <si>
    <t>смена уплотняющих сантехнических паронитовых прокладок шлангов компрессора при промывке ВСО</t>
  </si>
  <si>
    <t>смена вентиля Ду 20мм ст.отопления  ст.кв.11 с отжигом</t>
  </si>
  <si>
    <t>смена вентиля Ду 20мм ст.отопления  ст.кв.2,5</t>
  </si>
  <si>
    <t>смена прокладок при замене общедомового водосчетчика</t>
  </si>
  <si>
    <t>смена крана шарового Ду 15мм(сбросник ХВС) стояк кв. 2,5</t>
  </si>
  <si>
    <t xml:space="preserve"> 9.3</t>
  </si>
  <si>
    <t>Текущий ремонт систем конструкт.элементов непр. работы</t>
  </si>
  <si>
    <t>утепление продухов мин.плитой</t>
  </si>
  <si>
    <t>прочистка вентиляционного канала кв.10</t>
  </si>
  <si>
    <t xml:space="preserve">установка контейнера - сетку для раздельного сбора мусора </t>
  </si>
  <si>
    <t>ремонт чердачного люка 1п.</t>
  </si>
  <si>
    <t>смена навесов</t>
  </si>
  <si>
    <t>смена ручки-скобы</t>
  </si>
  <si>
    <t>открытие продухов</t>
  </si>
  <si>
    <t>смена остекления 1 под р-р 0,4*0,7</t>
  </si>
  <si>
    <t>остекление рамы</t>
  </si>
  <si>
    <t>смена штапика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</si>
  <si>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</si>
  <si>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</si>
  <si>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</si>
  <si>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28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</si>
  <si>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</si>
  <si>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</si>
  <si>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</si>
  <si>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</si>
  <si>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</si>
  <si>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</si>
  <si>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</si>
  <si>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</si>
  <si>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</si>
  <si>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1.5.</t>
  </si>
  <si>
    <t xml:space="preserve"> 4.6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</si>
  <si>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</si>
  <si>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</si>
  <si>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</si>
  <si>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</si>
  <si>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 xml:space="preserve"> 9.4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</si>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</sst>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2" fontId="3" fillId="0" borderId="1" xfId="1" applyNumberFormat="1" applyFont="1" applyBorder="1" applyAlignment="1">
      <alignment wrapText="1"/>
    </xf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0"/>
  <sheetViews>
    <sheetView tabSelected="1" topLeftCell="A99" workbookViewId="0">
      <selection activeCell="C117" sqref="C117"/>
    </sheetView>
  </sheetViews>
  <sheetFormatPr defaultColWidth="9.109375" defaultRowHeight="15.6"/>
  <cols>
    <col min="1" max="1" width="7.33203125" style="6" customWidth="1"/>
    <col min="2" max="2" width="77.6640625" style="7" customWidth="1"/>
    <col min="3" max="3" width="15.33203125" style="8" customWidth="1"/>
    <col min="4" max="200" width="9.109375" style="7" customWidth="1"/>
    <col min="201" max="201" width="3.88671875" style="7" customWidth="1"/>
    <col min="202" max="202" width="46.109375" style="7" customWidth="1"/>
    <col min="203" max="203" width="10.44140625" style="7" customWidth="1"/>
    <col min="204" max="204" width="7.5546875" style="7" customWidth="1"/>
    <col min="205" max="205" width="9.88671875" style="7" customWidth="1"/>
    <col min="206" max="206" width="7.33203125" style="7" customWidth="1"/>
    <col min="207" max="207" width="8" style="7" customWidth="1"/>
    <col min="208" max="208" width="7.33203125" style="7" customWidth="1"/>
    <col min="209" max="209" width="0.109375" style="7" customWidth="1"/>
    <col min="210" max="213" width="9.109375" style="7" customWidth="1"/>
    <col min="214" max="214" width="8.33203125" style="7" customWidth="1"/>
    <col min="215" max="215" width="9.6640625" style="7" customWidth="1"/>
    <col min="216" max="216" width="11.88671875" style="7" customWidth="1"/>
    <col min="217" max="217" width="0.109375" style="7" customWidth="1"/>
    <col min="218" max="223" width="9.109375" style="7" customWidth="1"/>
    <col min="224" max="224" width="9.6640625" style="7" customWidth="1"/>
    <col min="225" max="16384" width="9.109375" style="7"/>
  </cols>
  <sheetData>
    <row r="1" spans="1:2" ht="15" hidden="1" customHeight="1">
      <c r="B1" s="7" t="s">
        <v>0</v>
      </c>
    </row>
    <row r="2" spans="1:2" ht="15" hidden="1" customHeight="1">
      <c r="B2" s="7" t="s">
        <v>139</v>
      </c>
    </row>
    <row r="3" spans="1:2" ht="15" hidden="1" customHeight="1">
      <c r="B3" s="9" t="s">
        <v>1</v>
      </c>
    </row>
    <row r="4" spans="1:2" ht="15" hidden="1" customHeight="1">
      <c r="A4" s="10"/>
      <c r="B4" s="11"/>
    </row>
    <row r="5" spans="1:2" ht="15" hidden="1" customHeight="1">
      <c r="A5" s="12"/>
      <c r="B5" s="13"/>
    </row>
    <row r="6" spans="1:2" ht="15" hidden="1" customHeight="1">
      <c r="A6" s="12"/>
      <c r="B6" s="13"/>
    </row>
    <row r="7" spans="1:2" ht="15" hidden="1" customHeight="1">
      <c r="A7" s="12"/>
      <c r="B7" s="13"/>
    </row>
    <row r="8" spans="1:2" ht="15" hidden="1" customHeight="1">
      <c r="A8" s="14"/>
      <c r="B8" s="15"/>
    </row>
    <row r="9" spans="1:2" ht="15" hidden="1" customHeight="1">
      <c r="A9" s="16">
        <v>1</v>
      </c>
      <c r="B9" s="16">
        <f>A9+1</f>
        <v>2</v>
      </c>
    </row>
    <row r="10" spans="1:2" ht="15" hidden="1" customHeight="1">
      <c r="A10" s="16"/>
      <c r="B10" s="17" t="s">
        <v>2</v>
      </c>
    </row>
    <row r="11" spans="1:2" ht="15" hidden="1" customHeight="1">
      <c r="A11" s="18" t="s">
        <v>3</v>
      </c>
      <c r="B11" s="19" t="s">
        <v>4</v>
      </c>
    </row>
    <row r="12" spans="1:2" ht="15" hidden="1" customHeight="1">
      <c r="A12" s="18" t="s">
        <v>5</v>
      </c>
      <c r="B12" s="19" t="s">
        <v>6</v>
      </c>
    </row>
    <row r="13" spans="1:2" ht="15" hidden="1" customHeight="1">
      <c r="A13" s="16" t="s">
        <v>7</v>
      </c>
      <c r="B13" s="20" t="s">
        <v>8</v>
      </c>
    </row>
    <row r="14" spans="1:2" ht="15" hidden="1" customHeight="1">
      <c r="A14" s="18" t="s">
        <v>9</v>
      </c>
      <c r="B14" s="19" t="s">
        <v>10</v>
      </c>
    </row>
    <row r="15" spans="1:2" ht="15" hidden="1" customHeight="1">
      <c r="A15" s="18" t="s">
        <v>11</v>
      </c>
      <c r="B15" s="19" t="s">
        <v>12</v>
      </c>
    </row>
    <row r="16" spans="1:2" ht="15" hidden="1" customHeight="1">
      <c r="A16" s="18"/>
      <c r="B16" s="19" t="s">
        <v>13</v>
      </c>
    </row>
    <row r="17" spans="1:2" ht="15" hidden="1" customHeight="1">
      <c r="A17" s="18"/>
      <c r="B17" s="19" t="s">
        <v>14</v>
      </c>
    </row>
    <row r="18" spans="1:2" ht="15" hidden="1" customHeight="1">
      <c r="A18" s="18" t="s">
        <v>15</v>
      </c>
      <c r="B18" s="19" t="s">
        <v>16</v>
      </c>
    </row>
    <row r="19" spans="1:2" ht="15" hidden="1" customHeight="1">
      <c r="A19" s="18" t="s">
        <v>17</v>
      </c>
      <c r="B19" s="19" t="s">
        <v>18</v>
      </c>
    </row>
    <row r="20" spans="1:2" ht="15" hidden="1" customHeight="1">
      <c r="A20" s="18" t="s">
        <v>19</v>
      </c>
      <c r="B20" s="19" t="s">
        <v>20</v>
      </c>
    </row>
    <row r="21" spans="1:2" ht="15" hidden="1" customHeight="1">
      <c r="A21" s="18" t="s">
        <v>21</v>
      </c>
      <c r="B21" s="19" t="s">
        <v>22</v>
      </c>
    </row>
    <row r="22" spans="1:2" ht="15" hidden="1" customHeight="1">
      <c r="A22" s="21" t="s">
        <v>23</v>
      </c>
      <c r="B22" s="22" t="s">
        <v>24</v>
      </c>
    </row>
    <row r="23" spans="1:2" ht="15" hidden="1" customHeight="1">
      <c r="A23" s="21"/>
      <c r="B23" s="22" t="s">
        <v>25</v>
      </c>
    </row>
    <row r="24" spans="1:2" ht="15" hidden="1" customHeight="1">
      <c r="A24" s="21"/>
      <c r="B24" s="22" t="s">
        <v>26</v>
      </c>
    </row>
    <row r="25" spans="1:2" ht="15" hidden="1" customHeight="1">
      <c r="A25" s="21"/>
      <c r="B25" s="22" t="s">
        <v>27</v>
      </c>
    </row>
    <row r="26" spans="1:2" ht="15" hidden="1" customHeight="1">
      <c r="A26" s="21"/>
      <c r="B26" s="22" t="s">
        <v>28</v>
      </c>
    </row>
    <row r="27" spans="1:2" ht="15" hidden="1" customHeight="1">
      <c r="A27" s="21"/>
      <c r="B27" s="22" t="s">
        <v>29</v>
      </c>
    </row>
    <row r="28" spans="1:2" ht="15" hidden="1" customHeight="1">
      <c r="A28" s="21" t="s">
        <v>30</v>
      </c>
      <c r="B28" s="22" t="s">
        <v>31</v>
      </c>
    </row>
    <row r="29" spans="1:2" ht="15" hidden="1" customHeight="1">
      <c r="A29" s="23"/>
      <c r="B29" s="24"/>
    </row>
    <row r="30" spans="1:2">
      <c r="A30" s="52" t="s">
        <v>132</v>
      </c>
      <c r="B30" s="52"/>
    </row>
    <row r="31" spans="1:2" ht="12.75" customHeight="1">
      <c r="A31" s="52" t="s">
        <v>130</v>
      </c>
      <c r="B31" s="52"/>
    </row>
    <row r="32" spans="1:2">
      <c r="A32" s="52" t="s">
        <v>131</v>
      </c>
      <c r="B32" s="52"/>
    </row>
    <row r="33" spans="1:4">
      <c r="A33" s="25"/>
      <c r="B33" s="25"/>
      <c r="D33" s="48"/>
    </row>
    <row r="34" spans="1:4" s="26" customFormat="1" ht="16.2">
      <c r="A34" s="1"/>
      <c r="B34" s="47" t="s">
        <v>140</v>
      </c>
      <c r="C34" s="3">
        <v>-82254.689599999954</v>
      </c>
      <c r="D34" s="49"/>
    </row>
    <row r="35" spans="1:4" ht="15" customHeight="1">
      <c r="A35" s="18"/>
      <c r="B35" s="50" t="s">
        <v>32</v>
      </c>
      <c r="C35" s="27"/>
    </row>
    <row r="36" spans="1:4" ht="22.5" customHeight="1">
      <c r="A36" s="21" t="s">
        <v>33</v>
      </c>
      <c r="B36" s="28" t="s">
        <v>34</v>
      </c>
      <c r="C36" s="27">
        <v>4663.152000000001</v>
      </c>
    </row>
    <row r="37" spans="1:4" ht="15" customHeight="1">
      <c r="A37" s="21" t="s">
        <v>35</v>
      </c>
      <c r="B37" s="28" t="s">
        <v>36</v>
      </c>
      <c r="C37" s="27">
        <v>10982.447999999999</v>
      </c>
    </row>
    <row r="38" spans="1:4" ht="15" customHeight="1">
      <c r="A38" s="21" t="s">
        <v>37</v>
      </c>
      <c r="B38" s="28" t="s">
        <v>38</v>
      </c>
      <c r="C38" s="27">
        <v>1348.212</v>
      </c>
    </row>
    <row r="39" spans="1:4" ht="15" customHeight="1">
      <c r="A39" s="21" t="s">
        <v>39</v>
      </c>
      <c r="B39" s="28" t="s">
        <v>40</v>
      </c>
      <c r="C39" s="27">
        <v>164.96</v>
      </c>
    </row>
    <row r="40" spans="1:4" ht="15" customHeight="1">
      <c r="A40" s="21" t="s">
        <v>141</v>
      </c>
      <c r="B40" s="28" t="s">
        <v>41</v>
      </c>
      <c r="C40" s="27">
        <v>1126.44</v>
      </c>
    </row>
    <row r="41" spans="1:4" ht="15" customHeight="1">
      <c r="A41" s="21"/>
      <c r="B41" s="29" t="s">
        <v>42</v>
      </c>
      <c r="C41" s="3">
        <f>SUM(C36:C40)</f>
        <v>18285.211999999996</v>
      </c>
    </row>
    <row r="42" spans="1:4" ht="15" customHeight="1">
      <c r="A42" s="21"/>
      <c r="B42" s="50" t="s">
        <v>43</v>
      </c>
      <c r="C42" s="27"/>
    </row>
    <row r="43" spans="1:4" ht="15" customHeight="1">
      <c r="A43" s="21" t="s">
        <v>44</v>
      </c>
      <c r="B43" s="28" t="s">
        <v>45</v>
      </c>
      <c r="C43" s="27">
        <v>412.5736</v>
      </c>
    </row>
    <row r="44" spans="1:4" ht="15" customHeight="1">
      <c r="A44" s="30" t="s">
        <v>46</v>
      </c>
      <c r="B44" s="28" t="s">
        <v>47</v>
      </c>
      <c r="C44" s="27">
        <v>606.32600000000002</v>
      </c>
    </row>
    <row r="45" spans="1:4" ht="21.75" customHeight="1">
      <c r="A45" s="30" t="s">
        <v>48</v>
      </c>
      <c r="B45" s="28" t="s">
        <v>49</v>
      </c>
      <c r="C45" s="27">
        <v>997.99000000000012</v>
      </c>
    </row>
    <row r="46" spans="1:4" ht="15" customHeight="1">
      <c r="A46" s="30" t="s">
        <v>50</v>
      </c>
      <c r="B46" s="28" t="s">
        <v>51</v>
      </c>
      <c r="C46" s="27">
        <v>4059.2447999999999</v>
      </c>
    </row>
    <row r="47" spans="1:4" ht="15" customHeight="1">
      <c r="A47" s="30" t="s">
        <v>52</v>
      </c>
      <c r="B47" s="28" t="s">
        <v>53</v>
      </c>
      <c r="C47" s="27">
        <v>2002.9440000000002</v>
      </c>
    </row>
    <row r="48" spans="1:4" ht="15" customHeight="1">
      <c r="A48" s="30" t="s">
        <v>54</v>
      </c>
      <c r="B48" s="28" t="s">
        <v>55</v>
      </c>
      <c r="C48" s="27">
        <v>5699.3235000000004</v>
      </c>
    </row>
    <row r="49" spans="1:3" ht="27" customHeight="1">
      <c r="A49" s="21" t="s">
        <v>56</v>
      </c>
      <c r="B49" s="28" t="s">
        <v>57</v>
      </c>
      <c r="C49" s="27">
        <v>2673.6000000000004</v>
      </c>
    </row>
    <row r="50" spans="1:3" ht="21" customHeight="1">
      <c r="A50" s="21" t="s">
        <v>58</v>
      </c>
      <c r="B50" s="28" t="s">
        <v>59</v>
      </c>
      <c r="C50" s="27">
        <v>290.17799999999994</v>
      </c>
    </row>
    <row r="51" spans="1:3" ht="21" customHeight="1">
      <c r="A51" s="21" t="s">
        <v>60</v>
      </c>
      <c r="B51" s="28" t="s">
        <v>61</v>
      </c>
      <c r="C51" s="27">
        <v>3299.7510000000002</v>
      </c>
    </row>
    <row r="52" spans="1:3" ht="15" customHeight="1">
      <c r="A52" s="21" t="s">
        <v>62</v>
      </c>
      <c r="B52" s="28" t="s">
        <v>63</v>
      </c>
      <c r="C52" s="27">
        <v>4921.6770000000006</v>
      </c>
    </row>
    <row r="53" spans="1:3" ht="15" customHeight="1">
      <c r="A53" s="21" t="s">
        <v>64</v>
      </c>
      <c r="B53" s="28" t="s">
        <v>65</v>
      </c>
      <c r="C53" s="27">
        <v>300</v>
      </c>
    </row>
    <row r="54" spans="1:3" ht="15" customHeight="1">
      <c r="A54" s="21"/>
      <c r="B54" s="29" t="s">
        <v>66</v>
      </c>
      <c r="C54" s="3">
        <f>SUM(C43:C53)</f>
        <v>25263.607900000003</v>
      </c>
    </row>
    <row r="55" spans="1:3" ht="15" customHeight="1">
      <c r="A55" s="21"/>
      <c r="B55" s="50" t="s">
        <v>67</v>
      </c>
      <c r="C55" s="27"/>
    </row>
    <row r="56" spans="1:3" ht="15" customHeight="1">
      <c r="A56" s="31">
        <v>43103</v>
      </c>
      <c r="B56" s="32" t="s">
        <v>68</v>
      </c>
      <c r="C56" s="27">
        <v>8396.64</v>
      </c>
    </row>
    <row r="57" spans="1:3" ht="15" customHeight="1">
      <c r="A57" s="31">
        <v>43134</v>
      </c>
      <c r="B57" s="32" t="s">
        <v>69</v>
      </c>
      <c r="C57" s="27">
        <v>2743.7200000000003</v>
      </c>
    </row>
    <row r="58" spans="1:3" ht="15" customHeight="1">
      <c r="A58" s="31">
        <v>43162</v>
      </c>
      <c r="B58" s="32" t="s">
        <v>70</v>
      </c>
      <c r="C58" s="27">
        <v>1453.04</v>
      </c>
    </row>
    <row r="59" spans="1:3" ht="15" customHeight="1">
      <c r="A59" s="31">
        <v>43193</v>
      </c>
      <c r="B59" s="32" t="s">
        <v>71</v>
      </c>
      <c r="C59" s="27">
        <v>101.67999999999999</v>
      </c>
    </row>
    <row r="60" spans="1:3" ht="15" customHeight="1">
      <c r="A60" s="31">
        <v>43223</v>
      </c>
      <c r="B60" s="32" t="s">
        <v>72</v>
      </c>
      <c r="C60" s="27">
        <v>5612.04</v>
      </c>
    </row>
    <row r="61" spans="1:3" ht="15" customHeight="1">
      <c r="A61" s="33">
        <v>45080</v>
      </c>
      <c r="B61" s="28" t="s">
        <v>73</v>
      </c>
      <c r="C61" s="27">
        <v>70.77</v>
      </c>
    </row>
    <row r="62" spans="1:3" ht="15.75" customHeight="1">
      <c r="A62" s="21"/>
      <c r="B62" s="29" t="s">
        <v>74</v>
      </c>
      <c r="C62" s="3">
        <f>SUM(C56:C61)</f>
        <v>18377.890000000003</v>
      </c>
    </row>
    <row r="63" spans="1:3" ht="15" customHeight="1">
      <c r="A63" s="21"/>
      <c r="B63" s="50" t="s">
        <v>75</v>
      </c>
      <c r="C63" s="27"/>
    </row>
    <row r="64" spans="1:3" ht="32.25" customHeight="1">
      <c r="A64" s="21" t="s">
        <v>76</v>
      </c>
      <c r="B64" s="28" t="s">
        <v>77</v>
      </c>
      <c r="C64" s="27">
        <v>1269.8400000000001</v>
      </c>
    </row>
    <row r="65" spans="1:3" ht="30" customHeight="1">
      <c r="A65" s="21" t="s">
        <v>78</v>
      </c>
      <c r="B65" s="28" t="s">
        <v>79</v>
      </c>
      <c r="C65" s="27">
        <v>3758.04</v>
      </c>
    </row>
    <row r="66" spans="1:3" ht="34.5" customHeight="1">
      <c r="A66" s="21" t="s">
        <v>80</v>
      </c>
      <c r="B66" s="28" t="s">
        <v>81</v>
      </c>
      <c r="C66" s="27">
        <v>3758.04</v>
      </c>
    </row>
    <row r="67" spans="1:3" ht="19.5" customHeight="1">
      <c r="A67" s="21" t="s">
        <v>82</v>
      </c>
      <c r="B67" s="28" t="s">
        <v>83</v>
      </c>
      <c r="C67" s="27">
        <v>753.78</v>
      </c>
    </row>
    <row r="68" spans="1:3" ht="36" customHeight="1">
      <c r="A68" s="21" t="s">
        <v>84</v>
      </c>
      <c r="B68" s="28" t="s">
        <v>85</v>
      </c>
      <c r="C68" s="27">
        <v>6303.4400000000005</v>
      </c>
    </row>
    <row r="69" spans="1:3" ht="18.75" customHeight="1">
      <c r="A69" s="21" t="s">
        <v>142</v>
      </c>
      <c r="B69" s="28" t="s">
        <v>86</v>
      </c>
      <c r="C69" s="27"/>
    </row>
    <row r="70" spans="1:3" ht="15" customHeight="1">
      <c r="A70" s="21"/>
      <c r="B70" s="29" t="s">
        <v>87</v>
      </c>
      <c r="C70" s="3">
        <f>SUM(C64:C69)</f>
        <v>15843.140000000001</v>
      </c>
    </row>
    <row r="71" spans="1:3" ht="37.5" customHeight="1">
      <c r="A71" s="34"/>
      <c r="B71" s="29" t="s">
        <v>143</v>
      </c>
      <c r="C71" s="27">
        <v>1144</v>
      </c>
    </row>
    <row r="72" spans="1:3" ht="15" customHeight="1">
      <c r="A72" s="21" t="s">
        <v>88</v>
      </c>
      <c r="B72" s="28" t="s">
        <v>144</v>
      </c>
      <c r="C72" s="27">
        <v>320.32000000000005</v>
      </c>
    </row>
    <row r="73" spans="1:3" ht="15" customHeight="1">
      <c r="A73" s="34"/>
      <c r="B73" s="29" t="s">
        <v>89</v>
      </c>
      <c r="C73" s="3">
        <f>SUM(C71:C72)</f>
        <v>1464.3200000000002</v>
      </c>
    </row>
    <row r="74" spans="1:3" ht="21.75" customHeight="1">
      <c r="A74" s="34"/>
      <c r="B74" s="29" t="s">
        <v>145</v>
      </c>
      <c r="C74" s="3">
        <v>1072.72</v>
      </c>
    </row>
    <row r="75" spans="1:3" ht="15" customHeight="1">
      <c r="A75" s="34"/>
      <c r="B75" s="29" t="s">
        <v>146</v>
      </c>
      <c r="C75" s="3">
        <v>1052.3150000000001</v>
      </c>
    </row>
    <row r="76" spans="1:3" ht="15" customHeight="1">
      <c r="A76" s="34"/>
      <c r="B76" s="51" t="s">
        <v>90</v>
      </c>
      <c r="C76" s="27"/>
    </row>
    <row r="77" spans="1:3" ht="15" customHeight="1">
      <c r="A77" s="21" t="s">
        <v>91</v>
      </c>
      <c r="B77" s="28" t="s">
        <v>92</v>
      </c>
      <c r="C77" s="27">
        <v>4800.12</v>
      </c>
    </row>
    <row r="78" spans="1:3" ht="15" customHeight="1">
      <c r="A78" s="21" t="s">
        <v>93</v>
      </c>
      <c r="B78" s="28" t="s">
        <v>94</v>
      </c>
      <c r="C78" s="27">
        <v>3616.9799999999991</v>
      </c>
    </row>
    <row r="79" spans="1:3" ht="33.75" customHeight="1">
      <c r="A79" s="21"/>
      <c r="B79" s="28" t="s">
        <v>95</v>
      </c>
      <c r="C79" s="27">
        <v>3521.5800000000004</v>
      </c>
    </row>
    <row r="80" spans="1:3" ht="32.25" customHeight="1">
      <c r="A80" s="21"/>
      <c r="B80" s="28" t="s">
        <v>96</v>
      </c>
      <c r="C80" s="27">
        <v>3521.5800000000004</v>
      </c>
    </row>
    <row r="81" spans="1:3" ht="39.75" customHeight="1">
      <c r="A81" s="21"/>
      <c r="B81" s="28" t="s">
        <v>97</v>
      </c>
      <c r="C81" s="27">
        <v>3521.5800000000004</v>
      </c>
    </row>
    <row r="82" spans="1:3" ht="15" customHeight="1">
      <c r="A82" s="21"/>
      <c r="B82" s="29" t="s">
        <v>98</v>
      </c>
      <c r="C82" s="3">
        <f>SUM(C77:C81)</f>
        <v>18981.84</v>
      </c>
    </row>
    <row r="83" spans="1:3" ht="15" customHeight="1">
      <c r="A83" s="21"/>
      <c r="B83" s="50" t="s">
        <v>99</v>
      </c>
      <c r="C83" s="27"/>
    </row>
    <row r="84" spans="1:3" ht="15" customHeight="1">
      <c r="A84" s="21" t="s">
        <v>100</v>
      </c>
      <c r="B84" s="28" t="s">
        <v>101</v>
      </c>
      <c r="C84" s="27"/>
    </row>
    <row r="85" spans="1:3" ht="15" customHeight="1">
      <c r="A85" s="35"/>
      <c r="B85" s="36" t="s">
        <v>102</v>
      </c>
      <c r="C85" s="27">
        <v>648.26</v>
      </c>
    </row>
    <row r="86" spans="1:3" ht="15" customHeight="1">
      <c r="A86" s="35"/>
      <c r="B86" s="36" t="s">
        <v>103</v>
      </c>
      <c r="C86" s="27">
        <v>362.24</v>
      </c>
    </row>
    <row r="87" spans="1:3" ht="15" customHeight="1">
      <c r="A87" s="35"/>
      <c r="B87" s="37" t="s">
        <v>104</v>
      </c>
      <c r="C87" s="27">
        <v>255.48</v>
      </c>
    </row>
    <row r="88" spans="1:3" ht="15" customHeight="1">
      <c r="A88" s="21" t="s">
        <v>105</v>
      </c>
      <c r="B88" s="28" t="s">
        <v>106</v>
      </c>
      <c r="C88" s="27">
        <v>0</v>
      </c>
    </row>
    <row r="89" spans="1:3" ht="15" customHeight="1">
      <c r="A89" s="38"/>
      <c r="B89" s="36" t="s">
        <v>107</v>
      </c>
      <c r="C89" s="27">
        <v>918.01</v>
      </c>
    </row>
    <row r="90" spans="1:3" ht="15" customHeight="1">
      <c r="A90" s="38"/>
      <c r="B90" s="36" t="s">
        <v>108</v>
      </c>
      <c r="C90" s="27">
        <v>20.225999999999999</v>
      </c>
    </row>
    <row r="91" spans="1:3" ht="26.25" customHeight="1">
      <c r="A91" s="38"/>
      <c r="B91" s="37" t="s">
        <v>109</v>
      </c>
      <c r="C91" s="27">
        <v>996.96</v>
      </c>
    </row>
    <row r="92" spans="1:3" ht="16.5" customHeight="1">
      <c r="A92" s="38"/>
      <c r="B92" s="36" t="s">
        <v>110</v>
      </c>
      <c r="C92" s="27">
        <v>21.965000000000003</v>
      </c>
    </row>
    <row r="93" spans="1:3" ht="26.25" customHeight="1">
      <c r="A93" s="38"/>
      <c r="B93" s="37" t="s">
        <v>111</v>
      </c>
      <c r="C93" s="27">
        <v>0</v>
      </c>
    </row>
    <row r="94" spans="1:3" ht="21" customHeight="1">
      <c r="A94" s="38"/>
      <c r="B94" s="39" t="s">
        <v>112</v>
      </c>
      <c r="C94" s="27">
        <v>996.96</v>
      </c>
    </row>
    <row r="95" spans="1:3" ht="16.5" customHeight="1">
      <c r="A95" s="21"/>
      <c r="B95" s="39" t="s">
        <v>113</v>
      </c>
      <c r="C95" s="27">
        <v>884.49</v>
      </c>
    </row>
    <row r="96" spans="1:3" ht="15" customHeight="1">
      <c r="A96" s="21"/>
      <c r="B96" s="32" t="s">
        <v>114</v>
      </c>
      <c r="C96" s="27">
        <v>242.78</v>
      </c>
    </row>
    <row r="97" spans="1:3" ht="14.25" customHeight="1">
      <c r="A97" s="21"/>
      <c r="B97" s="32" t="s">
        <v>115</v>
      </c>
      <c r="C97" s="27">
        <v>699.11</v>
      </c>
    </row>
    <row r="98" spans="1:3" ht="15" customHeight="1">
      <c r="A98" s="21" t="s">
        <v>116</v>
      </c>
      <c r="B98" s="28" t="s">
        <v>117</v>
      </c>
      <c r="C98" s="27">
        <v>0</v>
      </c>
    </row>
    <row r="99" spans="1:3" ht="15" customHeight="1">
      <c r="A99" s="21"/>
      <c r="B99" s="40" t="s">
        <v>118</v>
      </c>
      <c r="C99" s="27">
        <v>494.37599999999998</v>
      </c>
    </row>
    <row r="100" spans="1:3" ht="15" customHeight="1">
      <c r="A100" s="21"/>
      <c r="B100" s="40" t="s">
        <v>119</v>
      </c>
      <c r="C100" s="27">
        <v>535.54999999999995</v>
      </c>
    </row>
    <row r="101" spans="1:3" ht="15" customHeight="1">
      <c r="A101" s="41"/>
      <c r="B101" s="32" t="s">
        <v>120</v>
      </c>
      <c r="C101" s="27">
        <v>563</v>
      </c>
    </row>
    <row r="102" spans="1:3" ht="15" customHeight="1">
      <c r="A102" s="21"/>
      <c r="B102" s="32" t="s">
        <v>120</v>
      </c>
      <c r="C102" s="27">
        <v>244.4</v>
      </c>
    </row>
    <row r="103" spans="1:3" ht="15" customHeight="1">
      <c r="A103" s="21"/>
      <c r="B103" s="2" t="s">
        <v>121</v>
      </c>
      <c r="C103" s="27">
        <v>0</v>
      </c>
    </row>
    <row r="104" spans="1:3" ht="15" customHeight="1">
      <c r="A104" s="21"/>
      <c r="B104" s="32" t="s">
        <v>122</v>
      </c>
      <c r="C104" s="27">
        <v>492.96</v>
      </c>
    </row>
    <row r="105" spans="1:3" ht="15" customHeight="1">
      <c r="A105" s="21"/>
      <c r="B105" s="32" t="s">
        <v>123</v>
      </c>
      <c r="C105" s="27">
        <v>339.96</v>
      </c>
    </row>
    <row r="106" spans="1:3" ht="15" customHeight="1">
      <c r="A106" s="21"/>
      <c r="B106" s="32" t="s">
        <v>124</v>
      </c>
      <c r="C106" s="27">
        <v>361.16</v>
      </c>
    </row>
    <row r="107" spans="1:3" ht="15" customHeight="1">
      <c r="A107" s="21"/>
      <c r="B107" s="40" t="s">
        <v>125</v>
      </c>
      <c r="C107" s="27">
        <v>193.53040000000001</v>
      </c>
    </row>
    <row r="108" spans="1:3" ht="15" customHeight="1">
      <c r="A108" s="21"/>
      <c r="B108" s="32" t="s">
        <v>126</v>
      </c>
      <c r="C108" s="27">
        <v>82.941599999999994</v>
      </c>
    </row>
    <row r="109" spans="1:3" ht="15" customHeight="1">
      <c r="A109" s="21" t="s">
        <v>147</v>
      </c>
      <c r="B109" s="28" t="s">
        <v>127</v>
      </c>
      <c r="C109" s="27">
        <v>222.18299999999999</v>
      </c>
    </row>
    <row r="110" spans="1:3" ht="15" customHeight="1">
      <c r="A110" s="16"/>
      <c r="B110" s="29" t="s">
        <v>128</v>
      </c>
      <c r="C110" s="3">
        <f>SUM(C85:C109)</f>
        <v>9576.5419999999976</v>
      </c>
    </row>
    <row r="111" spans="1:3" ht="15" customHeight="1">
      <c r="A111" s="21"/>
      <c r="B111" s="2" t="s">
        <v>148</v>
      </c>
      <c r="C111" s="3">
        <v>26529.360000000001</v>
      </c>
    </row>
    <row r="112" spans="1:3" ht="15" customHeight="1">
      <c r="A112" s="21"/>
      <c r="B112" s="29" t="s">
        <v>129</v>
      </c>
      <c r="C112" s="3">
        <f>C41+C54+C62+C70+C73+C74+C75+C82+C110+C111</f>
        <v>136446.94690000001</v>
      </c>
    </row>
    <row r="113" spans="1:3" s="44" customFormat="1">
      <c r="A113" s="42"/>
      <c r="B113" s="43" t="s">
        <v>133</v>
      </c>
      <c r="C113" s="5">
        <v>156567.96</v>
      </c>
    </row>
    <row r="114" spans="1:3" s="26" customFormat="1">
      <c r="A114" s="42"/>
      <c r="B114" s="43" t="s">
        <v>134</v>
      </c>
      <c r="C114" s="5">
        <v>157195.48000000001</v>
      </c>
    </row>
    <row r="115" spans="1:3" s="26" customFormat="1">
      <c r="A115" s="42"/>
      <c r="B115" s="43" t="s">
        <v>135</v>
      </c>
      <c r="C115" s="5">
        <v>47397.93</v>
      </c>
    </row>
    <row r="116" spans="1:3" s="26" customFormat="1">
      <c r="A116" s="42"/>
      <c r="B116" s="43" t="s">
        <v>136</v>
      </c>
      <c r="C116" s="5">
        <v>51391.59</v>
      </c>
    </row>
    <row r="117" spans="1:3" s="26" customFormat="1">
      <c r="A117" s="45"/>
      <c r="B117" s="43" t="s">
        <v>138</v>
      </c>
      <c r="C117" s="4">
        <f>C114+C116-C112</f>
        <v>72140.123099999997</v>
      </c>
    </row>
    <row r="118" spans="1:3" s="26" customFormat="1">
      <c r="A118" s="45"/>
      <c r="B118" s="43" t="s">
        <v>137</v>
      </c>
      <c r="C118" s="4">
        <f>C34+C117</f>
        <v>-10114.566499999957</v>
      </c>
    </row>
    <row r="124" spans="1:3" ht="15" customHeight="1"/>
    <row r="125" spans="1:3" ht="15" customHeight="1"/>
    <row r="126" spans="1:3" ht="15" customHeight="1"/>
    <row r="127" spans="1:3" ht="15" customHeight="1"/>
    <row r="128" spans="1:3" ht="15" customHeight="1"/>
    <row r="129" spans="1:2" ht="15" customHeight="1"/>
    <row r="130" spans="1:2" ht="15" customHeight="1"/>
    <row r="131" spans="1:2" ht="15" customHeight="1"/>
    <row r="132" spans="1:2" ht="15" customHeight="1">
      <c r="A132" s="46"/>
      <c r="B132" s="44"/>
    </row>
    <row r="133" spans="1:2" ht="15" customHeight="1"/>
    <row r="134" spans="1:2" ht="15" customHeight="1"/>
    <row r="135" spans="1:2" ht="15" customHeight="1"/>
    <row r="136" spans="1:2" ht="15" customHeight="1"/>
    <row r="137" spans="1:2" ht="15" customHeight="1"/>
    <row r="138" spans="1:2" ht="15" customHeight="1"/>
    <row r="139" spans="1:2" ht="15" customHeight="1"/>
    <row r="140" spans="1:2" ht="15" customHeight="1"/>
    <row r="141" spans="1:2" ht="15" customHeight="1"/>
    <row r="142" spans="1:2" ht="15" customHeight="1"/>
    <row r="143" spans="1:2" ht="15" customHeight="1"/>
    <row r="144" spans="1:2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3"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2023-01-27T03:48:07Z</dcterms:created>
  <dcterms:modified xsi:type="dcterms:W3CDTF">2023-02-21T09:12:54Z</dcterms:modified>
</cp:coreProperties>
</file>