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3" i="1"/>
  <c r="C102"/>
  <c r="C97"/>
  <c r="C78"/>
  <c r="C71"/>
  <c r="C68"/>
  <c r="C61"/>
  <c r="C53"/>
  <c r="C41"/>
  <c r="B9"/>
  <c r="C99"/>
</calcChain>
</file>

<file path=xl/sharedStrings.xml><?xml version="1.0" encoding="utf-8"?>
<sst xmlns="http://schemas.openxmlformats.org/spreadsheetml/2006/main" count="140" uniqueCount="140">
  <si>
    <t>Перечень,периодичность работ, размер финансирования и размер платы</t>
  </si>
  <si>
    <t>ул.Первостроителей, 3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</si>
  <si>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</si>
  <si>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</si>
  <si>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</si>
  <si>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</si>
  <si>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</si>
  <si>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</si>
  <si>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</si>
  <si>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</si>
  <si>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</si>
  <si>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</si>
  <si>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</si>
  <si>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</si>
  <si>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</si>
  <si>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</si>
  <si>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</si>
  <si>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</si>
  <si>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</si>
  <si>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</si>
  <si>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</si>
  <si>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</si>
  <si>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</si>
  <si>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</si>
  <si>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</si>
  <si>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</si>
  <si>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</si>
  <si>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</si>
  <si>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</si>
  <si>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</si>
  <si>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</si>
  <si>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</si>
  <si>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</si>
  <si>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</si>
  <si>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 xml:space="preserve">   1. Содержание помещений общего пользования</t>
  </si>
  <si>
    <t>Влажное подметание лестничных площадок и маршей нижних 2-х этажей</t>
  </si>
  <si>
    <t>Мытье лестничных площадок и маршей нижних 2-х этажей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</si>
  <si>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</si>
  <si>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Мытье окон (в п.1.3)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</si>
  <si>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</si>
  <si>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</si>
  <si>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</si>
  <si>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</si>
  <si>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</si>
  <si>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</si>
  <si>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</si>
  <si>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</si>
  <si>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</si>
  <si>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</si>
  <si>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</si>
  <si>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</si>
  <si>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</si>
  <si>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</si>
  <si>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</si>
  <si>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</si>
  <si>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</si>
  <si>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</si>
  <si>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</si>
  <si>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</si>
  <si>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</si>
  <si>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</si>
  <si>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</si>
  <si>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</si>
  <si>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</si>
  <si>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</si>
  <si>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</si>
  <si>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</si>
  <si>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Проведение технических осмотров и устранение незначительных неисправностей систем вентиляции (констр.элем.)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</si>
  <si>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</si>
  <si>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ВиК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</si>
  <si>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</si>
  <si>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</si>
  <si>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</si>
  <si>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</si>
  <si>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5.1</t>
  </si>
  <si>
    <t xml:space="preserve">            ИТОГО по п. 5 :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</si>
  <si>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</si>
  <si>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</si>
  <si>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</si>
  <si>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</si>
  <si>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</si>
  <si>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</si>
  <si>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</si>
  <si>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Текущий ремонт электрооборудования (непр раб)</t>
  </si>
  <si>
    <t>смена выключателя 1ОП - 2 подъезд</t>
  </si>
  <si>
    <t>Текущий ремонт систем ВиК (непр работы)</t>
  </si>
  <si>
    <t>обработка подвала после устранения засора канализации в МКД</t>
  </si>
  <si>
    <t>устранение засора канализации в МКД выпуск</t>
  </si>
  <si>
    <t>смена вентиля Ду 15мм на стояке полотенцесушителя кв.8 с отжигом</t>
  </si>
  <si>
    <t>уплотнение соединений ( лен сантехнический, силиконовым герметиком) кв.8</t>
  </si>
  <si>
    <t>установка сбросного вентиля стояка п/с кран шаровый Ду15 11Б27п кв.10</t>
  </si>
  <si>
    <t>смена прокладок при замене общедомового водосчетчика</t>
  </si>
  <si>
    <t xml:space="preserve"> 9.3</t>
  </si>
  <si>
    <t>Текущий ремонт систем конструкт.элементов (непр раб)</t>
  </si>
  <si>
    <t>утепление продухов мин.плитой</t>
  </si>
  <si>
    <t>очистка кровель от снежных наносов с телевышки</t>
  </si>
  <si>
    <t>стоимость работы телевышки</t>
  </si>
  <si>
    <t>очистка козырьков от снега</t>
  </si>
  <si>
    <t>погрузка и развоз дресвы на МКД в мешках</t>
  </si>
  <si>
    <t>открытие продухов</t>
  </si>
  <si>
    <t>чистка лотков козырька 1,2пп</t>
  </si>
  <si>
    <t xml:space="preserve">            ИТОГО по п. 9 :</t>
  </si>
  <si>
    <t xml:space="preserve">   Сумма затрат по дому в год  :</t>
  </si>
  <si>
    <t>по управлению и обслуживанию</t>
  </si>
  <si>
    <t>МКД по ул.Первостроителей 3</t>
  </si>
  <si>
    <t xml:space="preserve">Отчет за 2022 г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</si>
  <si>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</si>
  <si>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</si>
  <si>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</si>
  <si>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</si>
  <si>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за жилое помещение  на  </t>
    </r>
    <r>
      <rPr>
        <b/>
        <sz val="12"/>
        <rFont val="Times New Roman"/>
        <family val="1"/>
        <charset val="204"/>
      </rPr>
      <t>2019</t>
    </r>
    <r>
      <rPr>
        <sz val="12"/>
        <rFont val="Times New Roman"/>
        <family val="1"/>
        <charset val="204"/>
      </rPr>
      <t xml:space="preserve">  МКД   по адресу:</t>
    </r>
  </si>
  <si>
    <t>Результат на 01.01.2022 г. ("+"- экономия, "-" - перерасход)</t>
  </si>
  <si>
    <t>5.Аварийное обслуживание внутридомового инжен.сантехнич. и эл.технического оборудования</t>
  </si>
  <si>
    <t>Диспетчерское обслуживание</t>
  </si>
  <si>
    <t xml:space="preserve"> 2.1</t>
  </si>
  <si>
    <t xml:space="preserve"> 2.2</t>
  </si>
  <si>
    <t xml:space="preserve"> 1.1</t>
  </si>
  <si>
    <t xml:space="preserve"> 1.2</t>
  </si>
  <si>
    <t xml:space="preserve"> 1.3</t>
  </si>
  <si>
    <t xml:space="preserve"> 1.4</t>
  </si>
  <si>
    <t xml:space="preserve"> 2.6</t>
  </si>
  <si>
    <t xml:space="preserve"> 2.9</t>
  </si>
  <si>
    <t xml:space="preserve"> 3.1</t>
  </si>
  <si>
    <t xml:space="preserve"> 3.2</t>
  </si>
  <si>
    <t xml:space="preserve"> 3.3</t>
  </si>
  <si>
    <t xml:space="preserve"> 3.4</t>
  </si>
  <si>
    <t xml:space="preserve"> 3.5</t>
  </si>
  <si>
    <t xml:space="preserve"> 3.6</t>
  </si>
  <si>
    <t xml:space="preserve"> 4.1</t>
  </si>
  <si>
    <t xml:space="preserve"> 4.2</t>
  </si>
  <si>
    <t xml:space="preserve"> 4.3</t>
  </si>
  <si>
    <t xml:space="preserve"> 4.4</t>
  </si>
  <si>
    <t>6.Дератизация</t>
  </si>
  <si>
    <t>7.Дезинсекция</t>
  </si>
  <si>
    <t xml:space="preserve"> 8.1</t>
  </si>
  <si>
    <t xml:space="preserve"> 8.3</t>
  </si>
  <si>
    <t xml:space="preserve"> 8.4</t>
  </si>
  <si>
    <t xml:space="preserve"> 9.1</t>
  </si>
  <si>
    <t xml:space="preserve"> 9.2</t>
  </si>
  <si>
    <t>10.Управление многоквартирным домом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</si>
</sst>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2" fontId="2" fillId="0" borderId="1" xfId="0" applyNumberFormat="1" applyFont="1" applyFill="1" applyBorder="1" applyAlignment="1"/>
    <xf numFmtId="2" fontId="2" fillId="0" borderId="1" xfId="0" applyNumberFormat="1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/>
    <xf numFmtId="2" fontId="3" fillId="0" borderId="2" xfId="0" applyNumberFormat="1" applyFont="1" applyFill="1" applyBorder="1"/>
    <xf numFmtId="2" fontId="3" fillId="0" borderId="3" xfId="0" applyNumberFormat="1" applyFont="1" applyFill="1" applyBorder="1"/>
    <xf numFmtId="0" fontId="4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/>
    <xf numFmtId="2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5" fillId="0" borderId="7" xfId="0" applyFont="1" applyFill="1" applyBorder="1"/>
    <xf numFmtId="2" fontId="3" fillId="0" borderId="1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left" wrapText="1"/>
    </xf>
    <xf numFmtId="2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2" fontId="2" fillId="0" borderId="0" xfId="1" applyNumberFormat="1" applyFont="1" applyFill="1" applyBorder="1" applyAlignment="1">
      <alignment horizontal="center"/>
    </xf>
    <xf numFmtId="2" fontId="3" fillId="0" borderId="1" xfId="0" applyNumberFormat="1" applyFont="1" applyFill="1" applyBorder="1"/>
    <xf numFmtId="0" fontId="3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2" fontId="2" fillId="0" borderId="1" xfId="0" applyNumberFormat="1" applyFont="1" applyFill="1" applyBorder="1"/>
    <xf numFmtId="0" fontId="3" fillId="0" borderId="7" xfId="0" applyFont="1" applyFill="1" applyBorder="1" applyAlignment="1">
      <alignment wrapText="1"/>
    </xf>
    <xf numFmtId="0" fontId="6" fillId="0" borderId="7" xfId="0" applyFont="1" applyBorder="1"/>
    <xf numFmtId="0" fontId="6" fillId="0" borderId="7" xfId="0" applyFont="1" applyFill="1" applyBorder="1"/>
    <xf numFmtId="0" fontId="6" fillId="0" borderId="7" xfId="0" applyFont="1" applyFill="1" applyBorder="1" applyAlignment="1">
      <alignment wrapText="1"/>
    </xf>
    <xf numFmtId="0" fontId="6" fillId="0" borderId="7" xfId="0" applyFont="1" applyBorder="1" applyAlignment="1">
      <alignment wrapText="1"/>
    </xf>
    <xf numFmtId="2" fontId="6" fillId="0" borderId="1" xfId="0" applyNumberFormat="1" applyFont="1" applyFill="1" applyBorder="1" applyAlignment="1">
      <alignment horizontal="center"/>
    </xf>
    <xf numFmtId="0" fontId="3" fillId="0" borderId="7" xfId="0" applyFont="1" applyFill="1" applyBorder="1"/>
    <xf numFmtId="0" fontId="3" fillId="0" borderId="7" xfId="0" applyFont="1" applyBorder="1"/>
    <xf numFmtId="0" fontId="2" fillId="0" borderId="7" xfId="0" applyFont="1" applyFill="1" applyBorder="1" applyAlignment="1">
      <alignment wrapText="1"/>
    </xf>
    <xf numFmtId="2" fontId="3" fillId="0" borderId="1" xfId="1" applyNumberFormat="1" applyFont="1" applyFill="1" applyBorder="1" applyAlignment="1">
      <alignment horizontal="center"/>
    </xf>
    <xf numFmtId="0" fontId="2" fillId="0" borderId="7" xfId="1" applyFont="1" applyFill="1" applyBorder="1"/>
    <xf numFmtId="2" fontId="2" fillId="0" borderId="1" xfId="1" applyNumberFormat="1" applyFont="1" applyFill="1" applyBorder="1" applyAlignment="1"/>
    <xf numFmtId="0" fontId="3" fillId="0" borderId="0" xfId="0" applyFont="1" applyFill="1" applyAlignment="1">
      <alignment wrapText="1"/>
    </xf>
    <xf numFmtId="2" fontId="3" fillId="0" borderId="1" xfId="1" applyNumberFormat="1" applyFont="1" applyFill="1" applyBorder="1" applyAlignment="1">
      <alignment horizontal="center" wrapText="1"/>
    </xf>
    <xf numFmtId="2" fontId="2" fillId="0" borderId="1" xfId="1" applyNumberFormat="1" applyFont="1" applyFill="1" applyBorder="1" applyAlignment="1">
      <alignment wrapText="1"/>
    </xf>
    <xf numFmtId="0" fontId="5" fillId="0" borderId="7" xfId="0" applyNumberFormat="1" applyFont="1" applyFill="1" applyBorder="1" applyAlignment="1">
      <alignment horizontal="left"/>
    </xf>
    <xf numFmtId="2" fontId="3" fillId="0" borderId="0" xfId="1" applyNumberFormat="1" applyFont="1" applyFill="1" applyBorder="1"/>
    <xf numFmtId="0" fontId="2" fillId="0" borderId="7" xfId="0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3"/>
  <sheetViews>
    <sheetView tabSelected="1" topLeftCell="A88" workbookViewId="0">
      <selection activeCell="C104" sqref="C104"/>
    </sheetView>
  </sheetViews>
  <sheetFormatPr defaultColWidth="9.109375" defaultRowHeight="15.6"/>
  <cols>
    <col min="1" max="1" width="8.33203125" style="3" customWidth="1"/>
    <col min="2" max="2" width="76.88671875" style="4" customWidth="1"/>
    <col min="3" max="3" width="18.5546875" style="6" customWidth="1"/>
    <col min="4" max="200" width="9.109375" style="4" customWidth="1"/>
    <col min="201" max="201" width="4.5546875" style="4" customWidth="1"/>
    <col min="202" max="202" width="46.33203125" style="4" customWidth="1"/>
    <col min="203" max="203" width="10.6640625" style="4" customWidth="1"/>
    <col min="204" max="204" width="7.33203125" style="4" customWidth="1"/>
    <col min="205" max="205" width="8.44140625" style="4" customWidth="1"/>
    <col min="206" max="206" width="5.44140625" style="4" customWidth="1"/>
    <col min="207" max="207" width="8.5546875" style="4" customWidth="1"/>
    <col min="208" max="208" width="7.88671875" style="4" customWidth="1"/>
    <col min="209" max="209" width="8.33203125" style="4" customWidth="1"/>
    <col min="210" max="16384" width="9.109375" style="4"/>
  </cols>
  <sheetData>
    <row r="1" spans="1:3" hidden="1">
      <c r="B1" s="4" t="s">
        <v>0</v>
      </c>
      <c r="C1" s="5"/>
    </row>
    <row r="2" spans="1:3" hidden="1">
      <c r="B2" s="4" t="s">
        <v>110</v>
      </c>
    </row>
    <row r="3" spans="1:3" ht="16.2" hidden="1">
      <c r="B3" s="7" t="s">
        <v>1</v>
      </c>
    </row>
    <row r="4" spans="1:3" hidden="1">
      <c r="A4" s="8"/>
      <c r="B4" s="9"/>
    </row>
    <row r="5" spans="1:3" hidden="1">
      <c r="A5" s="10"/>
      <c r="B5" s="11"/>
    </row>
    <row r="6" spans="1:3" hidden="1">
      <c r="A6" s="10"/>
      <c r="B6" s="11"/>
    </row>
    <row r="7" spans="1:3" hidden="1">
      <c r="A7" s="10"/>
      <c r="B7" s="11"/>
    </row>
    <row r="8" spans="1:3" hidden="1">
      <c r="A8" s="12"/>
      <c r="B8" s="13"/>
    </row>
    <row r="9" spans="1:3" hidden="1">
      <c r="A9" s="2">
        <v>1</v>
      </c>
      <c r="B9" s="14">
        <f>A9+1</f>
        <v>2</v>
      </c>
    </row>
    <row r="10" spans="1:3" ht="16.2" hidden="1">
      <c r="A10" s="2"/>
      <c r="B10" s="15" t="s">
        <v>2</v>
      </c>
    </row>
    <row r="11" spans="1:3" hidden="1">
      <c r="A11" s="16" t="s">
        <v>3</v>
      </c>
      <c r="B11" s="17" t="s">
        <v>4</v>
      </c>
    </row>
    <row r="12" spans="1:3" hidden="1">
      <c r="A12" s="16" t="s">
        <v>5</v>
      </c>
      <c r="B12" s="17" t="s">
        <v>6</v>
      </c>
    </row>
    <row r="13" spans="1:3" hidden="1">
      <c r="A13" s="2" t="s">
        <v>7</v>
      </c>
      <c r="B13" s="18" t="s">
        <v>8</v>
      </c>
    </row>
    <row r="14" spans="1:3" hidden="1">
      <c r="A14" s="16" t="s">
        <v>9</v>
      </c>
      <c r="B14" s="17" t="s">
        <v>10</v>
      </c>
    </row>
    <row r="15" spans="1:3" hidden="1">
      <c r="A15" s="16" t="s">
        <v>11</v>
      </c>
      <c r="B15" s="17" t="s">
        <v>12</v>
      </c>
    </row>
    <row r="16" spans="1:3" hidden="1">
      <c r="A16" s="16"/>
      <c r="B16" s="17" t="s">
        <v>13</v>
      </c>
    </row>
    <row r="17" spans="1:3" hidden="1">
      <c r="A17" s="16"/>
      <c r="B17" s="17" t="s">
        <v>14</v>
      </c>
    </row>
    <row r="18" spans="1:3" hidden="1">
      <c r="A18" s="16" t="s">
        <v>15</v>
      </c>
      <c r="B18" s="17" t="s">
        <v>16</v>
      </c>
    </row>
    <row r="19" spans="1:3" hidden="1">
      <c r="A19" s="16" t="s">
        <v>17</v>
      </c>
      <c r="B19" s="17" t="s">
        <v>18</v>
      </c>
    </row>
    <row r="20" spans="1:3" hidden="1">
      <c r="A20" s="16" t="s">
        <v>19</v>
      </c>
      <c r="B20" s="17" t="s">
        <v>20</v>
      </c>
    </row>
    <row r="21" spans="1:3" ht="12" hidden="1" customHeight="1">
      <c r="A21" s="16" t="s">
        <v>21</v>
      </c>
      <c r="B21" s="17" t="s">
        <v>22</v>
      </c>
    </row>
    <row r="22" spans="1:3" ht="13.5" hidden="1" customHeight="1">
      <c r="A22" s="19" t="s">
        <v>23</v>
      </c>
      <c r="B22" s="20" t="s">
        <v>24</v>
      </c>
    </row>
    <row r="23" spans="1:3" ht="15" hidden="1" customHeight="1">
      <c r="A23" s="19"/>
      <c r="B23" s="20" t="s">
        <v>25</v>
      </c>
    </row>
    <row r="24" spans="1:3" ht="12.75" hidden="1" customHeight="1">
      <c r="A24" s="19"/>
      <c r="B24" s="20" t="s">
        <v>26</v>
      </c>
    </row>
    <row r="25" spans="1:3" ht="12.75" hidden="1" customHeight="1">
      <c r="A25" s="19"/>
      <c r="B25" s="20" t="s">
        <v>28</v>
      </c>
    </row>
    <row r="26" spans="1:3" ht="13.5" hidden="1" customHeight="1">
      <c r="A26" s="19"/>
      <c r="B26" s="20" t="s">
        <v>29</v>
      </c>
    </row>
    <row r="27" spans="1:3" ht="11.25" hidden="1" customHeight="1">
      <c r="A27" s="19"/>
      <c r="B27" s="20" t="s">
        <v>30</v>
      </c>
    </row>
    <row r="28" spans="1:3" ht="25.5" hidden="1" customHeight="1">
      <c r="A28" s="19" t="s">
        <v>27</v>
      </c>
      <c r="B28" s="20" t="s">
        <v>31</v>
      </c>
    </row>
    <row r="29" spans="1:3" ht="13.5" hidden="1" customHeight="1">
      <c r="A29" s="19" t="s">
        <v>32</v>
      </c>
      <c r="B29" s="20" t="s">
        <v>33</v>
      </c>
    </row>
    <row r="30" spans="1:3" ht="13.5" hidden="1" customHeight="1">
      <c r="A30" s="21"/>
      <c r="B30" s="22"/>
    </row>
    <row r="31" spans="1:3" s="24" customFormat="1">
      <c r="A31" s="49" t="s">
        <v>105</v>
      </c>
      <c r="B31" s="49"/>
      <c r="C31" s="47"/>
    </row>
    <row r="32" spans="1:3" s="25" customFormat="1">
      <c r="A32" s="49" t="s">
        <v>103</v>
      </c>
      <c r="B32" s="49"/>
      <c r="C32" s="47"/>
    </row>
    <row r="33" spans="1:3" s="25" customFormat="1">
      <c r="A33" s="49" t="s">
        <v>104</v>
      </c>
      <c r="B33" s="49"/>
      <c r="C33" s="47"/>
    </row>
    <row r="34" spans="1:3" s="25" customFormat="1">
      <c r="A34" s="26"/>
      <c r="B34" s="23"/>
      <c r="C34" s="47"/>
    </row>
    <row r="35" spans="1:3" ht="18" customHeight="1">
      <c r="A35" s="2"/>
      <c r="B35" s="46" t="s">
        <v>111</v>
      </c>
      <c r="C35" s="1">
        <v>-99514.479000000007</v>
      </c>
    </row>
    <row r="36" spans="1:3">
      <c r="A36" s="16"/>
      <c r="B36" s="18" t="s">
        <v>34</v>
      </c>
      <c r="C36" s="27"/>
    </row>
    <row r="37" spans="1:3">
      <c r="A37" s="19" t="s">
        <v>116</v>
      </c>
      <c r="B37" s="28" t="s">
        <v>35</v>
      </c>
      <c r="C37" s="27">
        <v>9165</v>
      </c>
    </row>
    <row r="38" spans="1:3">
      <c r="A38" s="19" t="s">
        <v>117</v>
      </c>
      <c r="B38" s="28" t="s">
        <v>36</v>
      </c>
      <c r="C38" s="27">
        <v>10792.5</v>
      </c>
    </row>
    <row r="39" spans="1:3" ht="36" customHeight="1">
      <c r="A39" s="19" t="s">
        <v>118</v>
      </c>
      <c r="B39" s="28" t="s">
        <v>37</v>
      </c>
      <c r="C39" s="27">
        <v>1017.6680000000001</v>
      </c>
    </row>
    <row r="40" spans="1:3">
      <c r="A40" s="19" t="s">
        <v>119</v>
      </c>
      <c r="B40" s="28" t="s">
        <v>38</v>
      </c>
      <c r="C40" s="27">
        <v>97.945000000000007</v>
      </c>
    </row>
    <row r="41" spans="1:3">
      <c r="A41" s="19"/>
      <c r="B41" s="29" t="s">
        <v>39</v>
      </c>
      <c r="C41" s="30">
        <f>SUM(C37:C40)</f>
        <v>21073.113000000001</v>
      </c>
    </row>
    <row r="42" spans="1:3">
      <c r="A42" s="19"/>
      <c r="B42" s="18" t="s">
        <v>40</v>
      </c>
      <c r="C42" s="27"/>
    </row>
    <row r="43" spans="1:3">
      <c r="A43" s="19" t="s">
        <v>114</v>
      </c>
      <c r="B43" s="28" t="s">
        <v>41</v>
      </c>
      <c r="C43" s="27">
        <v>2414.2800000000002</v>
      </c>
    </row>
    <row r="44" spans="1:3">
      <c r="A44" s="19" t="s">
        <v>115</v>
      </c>
      <c r="B44" s="28" t="s">
        <v>42</v>
      </c>
      <c r="C44" s="27">
        <v>359.1</v>
      </c>
    </row>
    <row r="45" spans="1:3">
      <c r="A45" s="19" t="s">
        <v>43</v>
      </c>
      <c r="B45" s="28" t="s">
        <v>44</v>
      </c>
      <c r="C45" s="27">
        <v>2503.2799999999997</v>
      </c>
    </row>
    <row r="46" spans="1:3">
      <c r="A46" s="19" t="s">
        <v>45</v>
      </c>
      <c r="B46" s="28" t="s">
        <v>46</v>
      </c>
      <c r="C46" s="27">
        <v>1351.68</v>
      </c>
    </row>
    <row r="47" spans="1:3">
      <c r="A47" s="19" t="s">
        <v>47</v>
      </c>
      <c r="B47" s="28" t="s">
        <v>48</v>
      </c>
      <c r="C47" s="27">
        <v>510.4</v>
      </c>
    </row>
    <row r="48" spans="1:3">
      <c r="A48" s="19" t="s">
        <v>120</v>
      </c>
      <c r="B48" s="28" t="s">
        <v>49</v>
      </c>
      <c r="C48" s="27">
        <v>705</v>
      </c>
    </row>
    <row r="49" spans="1:3" ht="31.2">
      <c r="A49" s="19" t="s">
        <v>50</v>
      </c>
      <c r="B49" s="28" t="s">
        <v>51</v>
      </c>
      <c r="C49" s="27">
        <v>2204.3999999999996</v>
      </c>
    </row>
    <row r="50" spans="1:3" ht="31.2">
      <c r="A50" s="19" t="s">
        <v>52</v>
      </c>
      <c r="B50" s="28" t="s">
        <v>53</v>
      </c>
      <c r="C50" s="27">
        <v>457.68599999999998</v>
      </c>
    </row>
    <row r="51" spans="1:3">
      <c r="A51" s="19" t="s">
        <v>121</v>
      </c>
      <c r="B51" s="28" t="s">
        <v>54</v>
      </c>
      <c r="C51" s="27">
        <v>3749.3820000000001</v>
      </c>
    </row>
    <row r="52" spans="1:3" ht="18" customHeight="1">
      <c r="A52" s="19" t="s">
        <v>55</v>
      </c>
      <c r="B52" s="28" t="s">
        <v>56</v>
      </c>
      <c r="C52" s="27">
        <v>579.12</v>
      </c>
    </row>
    <row r="53" spans="1:3" ht="15" customHeight="1">
      <c r="A53" s="19"/>
      <c r="B53" s="29" t="s">
        <v>57</v>
      </c>
      <c r="C53" s="30">
        <f>SUM(C43:C52)</f>
        <v>14834.328</v>
      </c>
    </row>
    <row r="54" spans="1:3">
      <c r="A54" s="19"/>
      <c r="B54" s="18" t="s">
        <v>58</v>
      </c>
      <c r="C54" s="27"/>
    </row>
    <row r="55" spans="1:3">
      <c r="A55" s="19" t="s">
        <v>122</v>
      </c>
      <c r="B55" s="31" t="s">
        <v>59</v>
      </c>
      <c r="C55" s="27">
        <v>8356.86</v>
      </c>
    </row>
    <row r="56" spans="1:3" ht="15.75" customHeight="1">
      <c r="A56" s="19" t="s">
        <v>123</v>
      </c>
      <c r="B56" s="31" t="s">
        <v>60</v>
      </c>
      <c r="C56" s="27">
        <v>6524.7</v>
      </c>
    </row>
    <row r="57" spans="1:3" ht="16.2" customHeight="1">
      <c r="A57" s="19" t="s">
        <v>124</v>
      </c>
      <c r="B57" s="31" t="s">
        <v>61</v>
      </c>
      <c r="C57" s="27">
        <v>3455.3999999999996</v>
      </c>
    </row>
    <row r="58" spans="1:3" ht="15.6" customHeight="1">
      <c r="A58" s="19" t="s">
        <v>125</v>
      </c>
      <c r="B58" s="31" t="s">
        <v>62</v>
      </c>
      <c r="C58" s="27">
        <v>495.3</v>
      </c>
    </row>
    <row r="59" spans="1:3">
      <c r="A59" s="19" t="s">
        <v>126</v>
      </c>
      <c r="B59" s="31" t="s">
        <v>63</v>
      </c>
      <c r="C59" s="27">
        <v>5612.04</v>
      </c>
    </row>
    <row r="60" spans="1:3">
      <c r="A60" s="19" t="s">
        <v>127</v>
      </c>
      <c r="B60" s="28" t="s">
        <v>64</v>
      </c>
      <c r="C60" s="27">
        <v>135.56</v>
      </c>
    </row>
    <row r="61" spans="1:3">
      <c r="A61" s="19"/>
      <c r="B61" s="29" t="s">
        <v>65</v>
      </c>
      <c r="C61" s="30">
        <f>SUM(C55:C60)</f>
        <v>24579.86</v>
      </c>
    </row>
    <row r="62" spans="1:3">
      <c r="A62" s="19"/>
      <c r="B62" s="18" t="s">
        <v>66</v>
      </c>
      <c r="C62" s="27"/>
    </row>
    <row r="63" spans="1:3" ht="31.2">
      <c r="A63" s="19" t="s">
        <v>128</v>
      </c>
      <c r="B63" s="28" t="s">
        <v>67</v>
      </c>
      <c r="C63" s="27">
        <v>1192.587</v>
      </c>
    </row>
    <row r="64" spans="1:3" ht="38.25" customHeight="1">
      <c r="A64" s="19" t="s">
        <v>129</v>
      </c>
      <c r="B64" s="28" t="s">
        <v>68</v>
      </c>
      <c r="C64" s="27">
        <v>6063.7170000000006</v>
      </c>
    </row>
    <row r="65" spans="1:3" ht="37.5" customHeight="1">
      <c r="A65" s="19" t="s">
        <v>130</v>
      </c>
      <c r="B65" s="28" t="s">
        <v>69</v>
      </c>
      <c r="C65" s="27">
        <v>3678.5430000000001</v>
      </c>
    </row>
    <row r="66" spans="1:3">
      <c r="A66" s="19" t="s">
        <v>131</v>
      </c>
      <c r="B66" s="28" t="s">
        <v>70</v>
      </c>
      <c r="C66" s="27">
        <v>1507.56</v>
      </c>
    </row>
    <row r="67" spans="1:3" ht="31.2">
      <c r="A67" s="19" t="s">
        <v>71</v>
      </c>
      <c r="B67" s="28" t="s">
        <v>72</v>
      </c>
      <c r="C67" s="27">
        <v>6170.098</v>
      </c>
    </row>
    <row r="68" spans="1:3">
      <c r="A68" s="19"/>
      <c r="B68" s="29" t="s">
        <v>73</v>
      </c>
      <c r="C68" s="30">
        <f>SUM(C63:C67)</f>
        <v>18612.504999999997</v>
      </c>
    </row>
    <row r="69" spans="1:3" ht="33" customHeight="1">
      <c r="A69" s="19"/>
      <c r="B69" s="29" t="s">
        <v>112</v>
      </c>
      <c r="C69" s="27">
        <v>6853.1759999999995</v>
      </c>
    </row>
    <row r="70" spans="1:3" ht="18" customHeight="1">
      <c r="A70" s="19" t="s">
        <v>74</v>
      </c>
      <c r="B70" s="28" t="s">
        <v>113</v>
      </c>
      <c r="C70" s="27">
        <v>1914.8579999999995</v>
      </c>
    </row>
    <row r="71" spans="1:3">
      <c r="A71" s="19"/>
      <c r="B71" s="29" t="s">
        <v>75</v>
      </c>
      <c r="C71" s="30">
        <f>SUM(C69:C70)</f>
        <v>8768.0339999999997</v>
      </c>
    </row>
    <row r="72" spans="1:3" ht="18" customHeight="1">
      <c r="A72" s="19"/>
      <c r="B72" s="29" t="s">
        <v>132</v>
      </c>
      <c r="C72" s="30">
        <v>1055.7919999999999</v>
      </c>
    </row>
    <row r="73" spans="1:3" ht="18.600000000000001" customHeight="1">
      <c r="A73" s="19"/>
      <c r="B73" s="29" t="s">
        <v>133</v>
      </c>
      <c r="C73" s="30">
        <v>1035.7089999999998</v>
      </c>
    </row>
    <row r="74" spans="1:3" ht="24" customHeight="1">
      <c r="A74" s="19"/>
      <c r="B74" s="48" t="s">
        <v>76</v>
      </c>
      <c r="C74" s="27"/>
    </row>
    <row r="75" spans="1:3" ht="15" customHeight="1">
      <c r="A75" s="19" t="s">
        <v>134</v>
      </c>
      <c r="B75" s="28" t="s">
        <v>78</v>
      </c>
      <c r="C75" s="27">
        <v>10850.940000000002</v>
      </c>
    </row>
    <row r="76" spans="1:3" ht="33.75" customHeight="1">
      <c r="A76" s="19" t="s">
        <v>77</v>
      </c>
      <c r="B76" s="28" t="s">
        <v>79</v>
      </c>
      <c r="C76" s="27">
        <v>10564.740000000002</v>
      </c>
    </row>
    <row r="77" spans="1:3" ht="36.75" customHeight="1">
      <c r="A77" s="19" t="s">
        <v>135</v>
      </c>
      <c r="B77" s="28" t="s">
        <v>80</v>
      </c>
      <c r="C77" s="27">
        <v>3521.5800000000004</v>
      </c>
    </row>
    <row r="78" spans="1:3">
      <c r="A78" s="19" t="s">
        <v>136</v>
      </c>
      <c r="B78" s="29" t="s">
        <v>81</v>
      </c>
      <c r="C78" s="30">
        <f>SUM(C75:C77)</f>
        <v>24937.260000000006</v>
      </c>
    </row>
    <row r="79" spans="1:3">
      <c r="A79" s="19"/>
      <c r="B79" s="18" t="s">
        <v>82</v>
      </c>
      <c r="C79" s="27"/>
    </row>
    <row r="80" spans="1:3">
      <c r="A80" s="19" t="s">
        <v>137</v>
      </c>
      <c r="B80" s="28" t="s">
        <v>83</v>
      </c>
      <c r="C80" s="27"/>
    </row>
    <row r="81" spans="1:3">
      <c r="A81" s="19"/>
      <c r="B81" s="32" t="s">
        <v>84</v>
      </c>
      <c r="C81" s="27">
        <v>182.59</v>
      </c>
    </row>
    <row r="82" spans="1:3">
      <c r="A82" s="19" t="s">
        <v>138</v>
      </c>
      <c r="B82" s="28" t="s">
        <v>85</v>
      </c>
      <c r="C82" s="27">
        <v>0</v>
      </c>
    </row>
    <row r="83" spans="1:3">
      <c r="A83" s="19"/>
      <c r="B83" s="33" t="s">
        <v>86</v>
      </c>
      <c r="C83" s="27">
        <v>80.399999999999991</v>
      </c>
    </row>
    <row r="84" spans="1:3">
      <c r="A84" s="19"/>
      <c r="B84" s="32" t="s">
        <v>87</v>
      </c>
      <c r="C84" s="27">
        <v>0</v>
      </c>
    </row>
    <row r="85" spans="1:3">
      <c r="A85" s="19"/>
      <c r="B85" s="34" t="s">
        <v>88</v>
      </c>
      <c r="C85" s="27">
        <v>996.96</v>
      </c>
    </row>
    <row r="86" spans="1:3" ht="20.399999999999999" customHeight="1">
      <c r="A86" s="19"/>
      <c r="B86" s="34" t="s">
        <v>89</v>
      </c>
      <c r="C86" s="27">
        <v>21.965000000000003</v>
      </c>
    </row>
    <row r="87" spans="1:3" ht="18.600000000000001" customHeight="1">
      <c r="A87" s="19"/>
      <c r="B87" s="35" t="s">
        <v>90</v>
      </c>
      <c r="C87" s="27">
        <v>699.11</v>
      </c>
    </row>
    <row r="88" spans="1:3">
      <c r="A88" s="19"/>
      <c r="B88" s="31" t="s">
        <v>91</v>
      </c>
      <c r="C88" s="27">
        <v>242.78</v>
      </c>
    </row>
    <row r="89" spans="1:3">
      <c r="A89" s="19" t="s">
        <v>92</v>
      </c>
      <c r="B89" s="28" t="s">
        <v>93</v>
      </c>
      <c r="C89" s="27">
        <v>0</v>
      </c>
    </row>
    <row r="90" spans="1:3">
      <c r="A90" s="36"/>
      <c r="B90" s="37" t="s">
        <v>94</v>
      </c>
      <c r="C90" s="27">
        <v>494.37599999999998</v>
      </c>
    </row>
    <row r="91" spans="1:3">
      <c r="A91" s="36"/>
      <c r="B91" s="38" t="s">
        <v>95</v>
      </c>
      <c r="C91" s="27">
        <v>683.54</v>
      </c>
    </row>
    <row r="92" spans="1:3">
      <c r="A92" s="36"/>
      <c r="B92" s="38" t="s">
        <v>96</v>
      </c>
      <c r="C92" s="27">
        <v>1537</v>
      </c>
    </row>
    <row r="93" spans="1:3">
      <c r="A93" s="36"/>
      <c r="B93" s="33" t="s">
        <v>97</v>
      </c>
      <c r="C93" s="27">
        <v>186.42000000000002</v>
      </c>
    </row>
    <row r="94" spans="1:3">
      <c r="A94" s="36"/>
      <c r="B94" s="37" t="s">
        <v>98</v>
      </c>
      <c r="C94" s="27">
        <v>633.67499999999995</v>
      </c>
    </row>
    <row r="95" spans="1:3">
      <c r="A95" s="36"/>
      <c r="B95" s="37" t="s">
        <v>99</v>
      </c>
      <c r="C95" s="27">
        <v>361.16</v>
      </c>
    </row>
    <row r="96" spans="1:3">
      <c r="A96" s="36"/>
      <c r="B96" s="37" t="s">
        <v>100</v>
      </c>
      <c r="C96" s="27">
        <v>194.64</v>
      </c>
    </row>
    <row r="97" spans="1:3">
      <c r="A97" s="2"/>
      <c r="B97" s="29" t="s">
        <v>101</v>
      </c>
      <c r="C97" s="30">
        <f>SUM(C81:C96)</f>
        <v>6314.6160000000009</v>
      </c>
    </row>
    <row r="98" spans="1:3" ht="18" customHeight="1">
      <c r="A98" s="19"/>
      <c r="B98" s="39" t="s">
        <v>139</v>
      </c>
      <c r="C98" s="30">
        <v>25968.161999999993</v>
      </c>
    </row>
    <row r="99" spans="1:3">
      <c r="A99" s="19"/>
      <c r="B99" s="29" t="s">
        <v>102</v>
      </c>
      <c r="C99" s="30">
        <f>C41+C53+C61+C68+C71+C72+C73+C78+C97+C98</f>
        <v>147179.37899999999</v>
      </c>
    </row>
    <row r="100" spans="1:3" s="43" customFormat="1">
      <c r="A100" s="40"/>
      <c r="B100" s="41" t="s">
        <v>106</v>
      </c>
      <c r="C100" s="42">
        <v>116033.76</v>
      </c>
    </row>
    <row r="101" spans="1:3" s="25" customFormat="1">
      <c r="A101" s="40"/>
      <c r="B101" s="41" t="s">
        <v>107</v>
      </c>
      <c r="C101" s="42">
        <v>121896.01</v>
      </c>
    </row>
    <row r="102" spans="1:3" s="25" customFormat="1">
      <c r="A102" s="44"/>
      <c r="B102" s="41" t="s">
        <v>109</v>
      </c>
      <c r="C102" s="45">
        <f>C101-C99</f>
        <v>-25283.368999999992</v>
      </c>
    </row>
    <row r="103" spans="1:3" s="25" customFormat="1">
      <c r="A103" s="44"/>
      <c r="B103" s="41" t="s">
        <v>108</v>
      </c>
      <c r="C103" s="45">
        <f>C35+C102</f>
        <v>-124797.848</v>
      </c>
    </row>
  </sheetData>
  <mergeCells count="3">
    <mergeCell ref="A31:B31"/>
    <mergeCell ref="A32:B32"/>
    <mergeCell ref="A33:B3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2023-02-15T09:05:33Z</cp:lastPrinted>
  <dcterms:created xsi:type="dcterms:W3CDTF">2023-01-27T01:52:24Z</dcterms:created>
  <dcterms:modified xsi:type="dcterms:W3CDTF">2023-02-15T09:13:30Z</dcterms:modified>
</cp:coreProperties>
</file>