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256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135" i="1"/>
  <c r="C134"/>
  <c r="C129"/>
  <c r="C82"/>
  <c r="C71"/>
  <c r="C68"/>
  <c r="C61"/>
  <c r="C53"/>
  <c r="C41"/>
  <c r="B9"/>
  <c r="C131"/>
</calcChain>
</file>

<file path=xl/sharedStrings.xml><?xml version="1.0" encoding="utf-8"?>
<sst xmlns="http://schemas.openxmlformats.org/spreadsheetml/2006/main" count="177" uniqueCount="172">
  <si>
    <t>Перечень,периодичность работ, размер финансирования и размер платы</t>
  </si>
  <si>
    <t>ул.Первостроителей, 5</t>
  </si>
  <si>
    <t xml:space="preserve">    Натуральные показатели и технические характеристики</t>
  </si>
  <si>
    <t>А</t>
  </si>
  <si>
    <t>Общая площадь жилых помещений</t>
  </si>
  <si>
    <t>Б</t>
  </si>
  <si>
    <t>Общая площадь нежилых помещений</t>
  </si>
  <si>
    <t>В</t>
  </si>
  <si>
    <t>Итого общая площадь жил.и нежил.помещений</t>
  </si>
  <si>
    <t>г</t>
  </si>
  <si>
    <t>Уборочная площадь элементов л/клеток</t>
  </si>
  <si>
    <t>д</t>
  </si>
  <si>
    <t>Уборочная площадь лестничных клеток</t>
  </si>
  <si>
    <t xml:space="preserve"> - нижних 2-х этажей</t>
  </si>
  <si>
    <t xml:space="preserve"> - выше 2-го этажа</t>
  </si>
  <si>
    <t>е</t>
  </si>
  <si>
    <t>Численность проживающий людей</t>
  </si>
  <si>
    <t>з</t>
  </si>
  <si>
    <t>Площадь чердаков (уборка мусора)</t>
  </si>
  <si>
    <t>и</t>
  </si>
  <si>
    <t>Площадь подвала</t>
  </si>
  <si>
    <t>к</t>
  </si>
  <si>
    <t>Площадь  кровли ( очистка снега, сбивание сосулей)</t>
  </si>
  <si>
    <t>л</t>
  </si>
  <si>
    <t>Площадь придомовой территории (ручная уборка лето)</t>
  </si>
  <si>
    <t>Площадь придомовой территории (ручная уборка зима)</t>
  </si>
  <si>
    <t>Площадь проездов (механизированная уборка)</t>
  </si>
  <si>
    <t>м</t>
  </si>
  <si>
    <t>Площадь для очистки от наледи и льда</t>
  </si>
  <si>
    <t>Количество общедомовых приборов тепла</t>
  </si>
  <si>
    <t>Количество общедомовых приборов воды</t>
  </si>
  <si>
    <t>Норматив накопления твердых бытовых отходов на 1 человека в месяц</t>
  </si>
  <si>
    <t>п</t>
  </si>
  <si>
    <t>Площадь газонов</t>
  </si>
  <si>
    <t xml:space="preserve">   1. Содержание помещений общего пользования</t>
  </si>
  <si>
    <t>Влажное подметание лестничных площадок и маршей нижних 2-х этажей</t>
  </si>
  <si>
    <t>Мытье лестничных площадок и маршей нижних 2-х этажей</t>
  </si>
  <si>
    <t>Влажная протирка стен, дверей, плафонов, окон. решеток, отопит.приборов, чердачных лестниц, шкафов для эл. счетчиков, почтовых ящиков, обметание пыли с потолков</t>
  </si>
  <si>
    <t>Мытье окон ( в п.1.3)</t>
  </si>
  <si>
    <t xml:space="preserve">            ИТОГО по п. 1 :</t>
  </si>
  <si>
    <t xml:space="preserve">   2. Уборка придомовой территории, входящей в состав общего имущества</t>
  </si>
  <si>
    <t>Подметание придомовой территории в летний период</t>
  </si>
  <si>
    <t>Уборка мусора с газона в летний период (листья и сучья)</t>
  </si>
  <si>
    <t xml:space="preserve"> 2.3</t>
  </si>
  <si>
    <t>Уборка мусора с газона в летний период (случайный мусор))</t>
  </si>
  <si>
    <t xml:space="preserve"> 2.4</t>
  </si>
  <si>
    <t>Очистка урн</t>
  </si>
  <si>
    <t xml:space="preserve"> 2.5</t>
  </si>
  <si>
    <t>Подметание снега толщиной при снегопаде</t>
  </si>
  <si>
    <t>Подметание снега толщиной без снегопада</t>
  </si>
  <si>
    <t xml:space="preserve"> 2.7</t>
  </si>
  <si>
    <t xml:space="preserve">Сдвижка и подметание территории в зимний период (механизированная уборка) </t>
  </si>
  <si>
    <t xml:space="preserve"> 2.8</t>
  </si>
  <si>
    <t>Посыпка пешеходных дорожек и проездов противогололедными материалами шириной 0,5м</t>
  </si>
  <si>
    <t xml:space="preserve"> 2.9 </t>
  </si>
  <si>
    <t>Очистка пешеходных дорожек и проездов от наледи и льда шириной 0,5м</t>
  </si>
  <si>
    <t xml:space="preserve"> 2.10</t>
  </si>
  <si>
    <t>Кошение газонов</t>
  </si>
  <si>
    <t xml:space="preserve">            ИТОГО по п. 2 :</t>
  </si>
  <si>
    <t xml:space="preserve">   3. Подготовка многоквартирного дома к сезонной эксплуатации</t>
  </si>
  <si>
    <t xml:space="preserve"> Промывка трубопроводов системы отопления</t>
  </si>
  <si>
    <t xml:space="preserve"> Испытание трубопроводов системы ЦО</t>
  </si>
  <si>
    <t xml:space="preserve"> Консервация и расконсервация  системы ЦО</t>
  </si>
  <si>
    <t xml:space="preserve"> Регулировка и наладка системы ЦО</t>
  </si>
  <si>
    <t xml:space="preserve"> Ликвидация воздушных пробок в стояке отопления</t>
  </si>
  <si>
    <t>Замена ламп освещения подъездов, подвалов</t>
  </si>
  <si>
    <t xml:space="preserve">            ИТОГО по п. 3 :</t>
  </si>
  <si>
    <t xml:space="preserve">   4. Проведение технических осмотров и мелкий ремонт</t>
  </si>
  <si>
    <t>Проведение технических осмотров и устранение незначительных неисправностей систем вентиляции (констр.элем.)</t>
  </si>
  <si>
    <t>Проведение технических осмотров и устранение незначительных неисправностей  систем центр.отопления</t>
  </si>
  <si>
    <t>Проведение технических осмотров, ремонтов и устранение незначительных неисправностей в системах водоснабжения, канализации, ливневой канализации</t>
  </si>
  <si>
    <t>Ершение канализационного коллект.</t>
  </si>
  <si>
    <t xml:space="preserve"> 4.5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</si>
  <si>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</si>
  <si>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</si>
  <si>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 xml:space="preserve"> 5.1</t>
  </si>
  <si>
    <t xml:space="preserve">            ИТОГО по п. 5 :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</si>
  <si>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</si>
  <si>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</si>
  <si>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тепла</t>
  </si>
  <si>
    <t xml:space="preserve"> 8.2</t>
  </si>
  <si>
    <t>Обслуживание общедомовых приборов учета воды</t>
  </si>
  <si>
    <t>Снятие показаний, обработка тинформации, занесение в компьютер, передача данных в ресурсоснабжающую организацию (вода)</t>
  </si>
  <si>
    <t>Снятие показаний, обработка тинформации, занесение в компьютер, передача данных в ресурсоснабжающую организацию (тепло)</t>
  </si>
  <si>
    <t>Снятие показаний, обработка тинформации, занесение в компьютер, передача данных в ресурсоснабжающую организацию (элэнергия)</t>
  </si>
  <si>
    <t xml:space="preserve"> 8.3</t>
  </si>
  <si>
    <t>Поверка общедомовых приборов учета тепла</t>
  </si>
  <si>
    <t xml:space="preserve">            ИТОГО по п. 8 :</t>
  </si>
  <si>
    <t xml:space="preserve">  9. Текущий ремонт (непредвиденные работы)</t>
  </si>
  <si>
    <t>9.1.</t>
  </si>
  <si>
    <t>Текущий ремонт электрооборудования (непредв. работы</t>
  </si>
  <si>
    <t>восстановление схемы освещения:</t>
  </si>
  <si>
    <t>а</t>
  </si>
  <si>
    <t>замена плавкой вставки в электрощитке</t>
  </si>
  <si>
    <t>замена энергосберегающего патрона на лестничной клетке</t>
  </si>
  <si>
    <t>9.2.</t>
  </si>
  <si>
    <t>Текущий ремонт систем ВиК (непредвиденные работы</t>
  </si>
  <si>
    <t>обработка подвала после устранения засора канализации в МКД</t>
  </si>
  <si>
    <t>устранение засора канализации в МКД выпуск</t>
  </si>
  <si>
    <t>смена вентиля Ду 20мм ст.г/х воды  ст.кв.1 с отжигом</t>
  </si>
  <si>
    <t>уплотнение соединений (лен сантехнический) кв.1</t>
  </si>
  <si>
    <t>смена сбросного вентиля Ду 15мм ст.холодной воды  кв.1 с отжигом</t>
  </si>
  <si>
    <t>установка заглушки канализационной РР 110 в подвале</t>
  </si>
  <si>
    <t>смена уплотнительной резиновой манжеты 123*110 в подвале</t>
  </si>
  <si>
    <t>смена сборки (сгон,муфта, контргайка, кран шаровый) на обводной в ИТП:</t>
  </si>
  <si>
    <t>смена крана шарового Ду 15 мм</t>
  </si>
  <si>
    <t>б</t>
  </si>
  <si>
    <t>смена сгона Ду 15 мм короткое поле</t>
  </si>
  <si>
    <t>в</t>
  </si>
  <si>
    <t>смена контргайки Ду 15мм</t>
  </si>
  <si>
    <t>смена муфты Ду 15мм</t>
  </si>
  <si>
    <t>сварочные работы</t>
  </si>
  <si>
    <t xml:space="preserve">уплотнение соединений (лен сантехнический) </t>
  </si>
  <si>
    <t>установка сбросного вентиля Ду 15мм  с отжигом на стояке отопления в подвале</t>
  </si>
  <si>
    <t>уплотнение соединений (лен сантехнический) в подвале</t>
  </si>
  <si>
    <t>устранение засора коллектор</t>
  </si>
  <si>
    <t>установка сбросного вентиля стояка п/с кран шаровый Ду15 11Б27п кв.2,5</t>
  </si>
  <si>
    <t>смена вентиля Ду 20мм ст.г/х воды  ст.кв.2,5 с отжигом</t>
  </si>
  <si>
    <t>установка крана шарового Ду15 в МОП</t>
  </si>
  <si>
    <t>установка сбросного вентиля Ду 15 мм стояка отопления  в подвале кв.8</t>
  </si>
  <si>
    <t>уплотнение соединений сантехническим льном кв.8</t>
  </si>
  <si>
    <t>устранение засора кнализации в МКД коллектор (салфетки)</t>
  </si>
  <si>
    <t xml:space="preserve">устранение засора кнализации в МКД коллектор </t>
  </si>
  <si>
    <t>устранение засора кнализации в МКД выпуск</t>
  </si>
  <si>
    <t>установка сбросного вентиля Ду 15 мм стояка п/сушителя кв.1</t>
  </si>
  <si>
    <t xml:space="preserve"> 9.3</t>
  </si>
  <si>
    <t>Текущий ремонт систем конструкт.элементов) (непредвиденные работы</t>
  </si>
  <si>
    <t>утепление продухов мин.плитой</t>
  </si>
  <si>
    <t>навеска навесного замка на подвальную дверь</t>
  </si>
  <si>
    <t>очистка кровель от снежных наносов с телевышки</t>
  </si>
  <si>
    <t>стоимость работы телевышки</t>
  </si>
  <si>
    <t>очистка козырьков от снега</t>
  </si>
  <si>
    <t>запенивание монтажной пеной цоколя</t>
  </si>
  <si>
    <t>погрузка и развоз дресвы на МКД в мешках</t>
  </si>
  <si>
    <t xml:space="preserve">вывоз веток со стоянки ТБО  </t>
  </si>
  <si>
    <t xml:space="preserve">установка контейнера - сетку для раздельного сбора мусора </t>
  </si>
  <si>
    <t>открытие продухов</t>
  </si>
  <si>
    <t>ремонт отмостки с установкой поребрика из обрезной доски м/у 1 и 2 пп с дворового фасада</t>
  </si>
  <si>
    <t>закрытие продухов профлистом</t>
  </si>
  <si>
    <t xml:space="preserve">            ИТОГО по п. 9 :</t>
  </si>
  <si>
    <t xml:space="preserve">   Сумма затрат по дому в год  :</t>
  </si>
  <si>
    <t>по управлению и обслуживанию</t>
  </si>
  <si>
    <t>МКД по ул.Первостроителей 5</t>
  </si>
  <si>
    <t xml:space="preserve">Отчет за 2022 г 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</si>
  <si>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</si>
  <si>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</si>
  <si>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</si>
  <si>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2022 год "+" - экономия "-" - перерасход</t>
  </si>
  <si>
    <r>
      <t xml:space="preserve">                 за жилое помещение  на  </t>
    </r>
    <r>
      <rPr>
        <b/>
        <sz val="12"/>
        <rFont val="Times New Roman"/>
        <family val="1"/>
        <charset val="204"/>
      </rPr>
      <t>2019</t>
    </r>
    <r>
      <rPr>
        <sz val="12"/>
        <rFont val="Times New Roman"/>
        <family val="1"/>
        <charset val="204"/>
      </rPr>
      <t xml:space="preserve">  МКД   по адресу:</t>
    </r>
  </si>
  <si>
    <t>Диспетчерское обслуживание</t>
  </si>
  <si>
    <t>Результат на 01.01.2022 г. ("+"- экономия, "-" - перерасход)</t>
  </si>
  <si>
    <t xml:space="preserve"> 1.1 </t>
  </si>
  <si>
    <t xml:space="preserve"> 1.2 </t>
  </si>
  <si>
    <t xml:space="preserve"> 1.3 </t>
  </si>
  <si>
    <t xml:space="preserve"> 1.4</t>
  </si>
  <si>
    <t xml:space="preserve"> 2.1</t>
  </si>
  <si>
    <t xml:space="preserve"> 2.2 </t>
  </si>
  <si>
    <t xml:space="preserve"> 2.6</t>
  </si>
  <si>
    <t xml:space="preserve"> 3.1 </t>
  </si>
  <si>
    <t xml:space="preserve"> 3.2 </t>
  </si>
  <si>
    <t xml:space="preserve"> 3.3</t>
  </si>
  <si>
    <t xml:space="preserve"> 3.4 </t>
  </si>
  <si>
    <t xml:space="preserve"> 3.5 </t>
  </si>
  <si>
    <t xml:space="preserve"> 3.6</t>
  </si>
  <si>
    <t>5.Аварийное обслуживание внутридомового инжен.сантехнич. и эл.технического оборудования</t>
  </si>
  <si>
    <t xml:space="preserve"> 4.1</t>
  </si>
  <si>
    <t xml:space="preserve"> 4.2</t>
  </si>
  <si>
    <t xml:space="preserve"> 4.3</t>
  </si>
  <si>
    <t xml:space="preserve"> 4.4</t>
  </si>
  <si>
    <t>6.Дератизация</t>
  </si>
  <si>
    <t>7.Дезинсекция</t>
  </si>
  <si>
    <t>10.Управление многоквартирным домом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</si>
</sst>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2" fontId="2" fillId="0" borderId="1" xfId="0" applyNumberFormat="1" applyFont="1" applyFill="1" applyBorder="1" applyAlignment="1"/>
    <xf numFmtId="2" fontId="2" fillId="0" borderId="1" xfId="0" applyNumberFormat="1" applyFont="1" applyFill="1" applyBorder="1" applyAlignment="1">
      <alignment horizontal="left"/>
    </xf>
    <xf numFmtId="2" fontId="3" fillId="0" borderId="0" xfId="0" applyNumberFormat="1" applyFont="1" applyFill="1"/>
    <xf numFmtId="0" fontId="3" fillId="0" borderId="0" xfId="0" applyFont="1" applyFill="1"/>
    <xf numFmtId="0" fontId="4" fillId="0" borderId="0" xfId="0" applyFont="1" applyFill="1"/>
    <xf numFmtId="2" fontId="3" fillId="0" borderId="2" xfId="0" applyNumberFormat="1" applyFont="1" applyFill="1" applyBorder="1"/>
    <xf numFmtId="0" fontId="3" fillId="0" borderId="3" xfId="0" applyFont="1" applyFill="1" applyBorder="1"/>
    <xf numFmtId="2" fontId="3" fillId="0" borderId="4" xfId="0" applyNumberFormat="1" applyFont="1" applyFill="1" applyBorder="1"/>
    <xf numFmtId="0" fontId="3" fillId="0" borderId="5" xfId="0" applyFont="1" applyFill="1" applyBorder="1"/>
    <xf numFmtId="2" fontId="3" fillId="0" borderId="6" xfId="0" applyNumberFormat="1" applyFont="1" applyFill="1" applyBorder="1"/>
    <xf numFmtId="0" fontId="3" fillId="0" borderId="7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5" fillId="0" borderId="1" xfId="0" applyFont="1" applyFill="1" applyBorder="1"/>
    <xf numFmtId="2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2" fontId="3" fillId="0" borderId="1" xfId="0" applyNumberFormat="1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left" wrapText="1"/>
    </xf>
    <xf numFmtId="2" fontId="3" fillId="0" borderId="8" xfId="0" applyNumberFormat="1" applyFont="1" applyFill="1" applyBorder="1" applyAlignment="1">
      <alignment horizontal="center" vertical="top"/>
    </xf>
    <xf numFmtId="0" fontId="3" fillId="0" borderId="8" xfId="0" applyFont="1" applyFill="1" applyBorder="1" applyAlignment="1">
      <alignment horizontal="left" wrapText="1"/>
    </xf>
    <xf numFmtId="2" fontId="3" fillId="0" borderId="0" xfId="0" applyNumberFormat="1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wrapText="1"/>
    </xf>
    <xf numFmtId="0" fontId="2" fillId="0" borderId="0" xfId="1" applyFont="1" applyFill="1" applyBorder="1" applyAlignment="1">
      <alignment horizontal="center"/>
    </xf>
    <xf numFmtId="2" fontId="3" fillId="0" borderId="0" xfId="1" applyNumberFormat="1" applyFont="1" applyFill="1"/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/>
    <xf numFmtId="2" fontId="2" fillId="0" borderId="0" xfId="1" applyNumberFormat="1" applyFont="1" applyFill="1" applyBorder="1" applyAlignment="1">
      <alignment horizontal="center"/>
    </xf>
    <xf numFmtId="2" fontId="3" fillId="0" borderId="1" xfId="0" applyNumberFormat="1" applyFont="1" applyFill="1" applyBorder="1"/>
    <xf numFmtId="0" fontId="3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2" fontId="2" fillId="0" borderId="1" xfId="0" applyNumberFormat="1" applyFont="1" applyFill="1" applyBorder="1"/>
    <xf numFmtId="0" fontId="3" fillId="0" borderId="1" xfId="0" applyFont="1" applyFill="1" applyBorder="1" applyAlignment="1">
      <alignment wrapText="1"/>
    </xf>
    <xf numFmtId="2" fontId="2" fillId="0" borderId="1" xfId="0" applyNumberFormat="1" applyFont="1" applyFill="1" applyBorder="1" applyAlignment="1">
      <alignment horizontal="center" vertical="top"/>
    </xf>
    <xf numFmtId="2" fontId="6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6" fillId="0" borderId="1" xfId="0" applyFont="1" applyFill="1" applyBorder="1"/>
    <xf numFmtId="2" fontId="6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6" fillId="0" borderId="1" xfId="0" applyFont="1" applyFill="1" applyBorder="1" applyAlignment="1">
      <alignment wrapText="1"/>
    </xf>
    <xf numFmtId="0" fontId="3" fillId="0" borderId="1" xfId="0" applyFont="1" applyFill="1" applyBorder="1"/>
    <xf numFmtId="2" fontId="6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2" fontId="3" fillId="0" borderId="1" xfId="1" applyNumberFormat="1" applyFont="1" applyBorder="1" applyAlignment="1">
      <alignment horizontal="center"/>
    </xf>
    <xf numFmtId="0" fontId="2" fillId="0" borderId="1" xfId="1" applyFont="1" applyBorder="1"/>
    <xf numFmtId="2" fontId="2" fillId="0" borderId="1" xfId="1" applyNumberFormat="1" applyFont="1" applyFill="1" applyBorder="1" applyAlignment="1"/>
    <xf numFmtId="0" fontId="3" fillId="0" borderId="0" xfId="0" applyFont="1" applyFill="1" applyAlignment="1">
      <alignment wrapText="1"/>
    </xf>
    <xf numFmtId="2" fontId="3" fillId="0" borderId="1" xfId="1" applyNumberFormat="1" applyFont="1" applyBorder="1" applyAlignment="1">
      <alignment horizontal="center" wrapText="1"/>
    </xf>
    <xf numFmtId="2" fontId="2" fillId="0" borderId="1" xfId="1" applyNumberFormat="1" applyFont="1" applyBorder="1" applyAlignment="1">
      <alignment wrapText="1"/>
    </xf>
    <xf numFmtId="2" fontId="3" fillId="0" borderId="0" xfId="0" applyNumberFormat="1" applyFont="1" applyFill="1" applyAlignment="1">
      <alignment horizontal="center"/>
    </xf>
    <xf numFmtId="0" fontId="5" fillId="0" borderId="1" xfId="0" applyNumberFormat="1" applyFont="1" applyFill="1" applyBorder="1" applyAlignment="1">
      <alignment horizontal="left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left" vertical="top" wrapText="1"/>
    </xf>
    <xf numFmtId="0" fontId="2" fillId="0" borderId="0" xfId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42"/>
  <sheetViews>
    <sheetView tabSelected="1" topLeftCell="A130" workbookViewId="0">
      <selection activeCell="C137" sqref="C137"/>
    </sheetView>
  </sheetViews>
  <sheetFormatPr defaultColWidth="9.109375" defaultRowHeight="15.6"/>
  <cols>
    <col min="1" max="1" width="9.21875" style="3" customWidth="1"/>
    <col min="2" max="2" width="78.21875" style="4" customWidth="1"/>
    <col min="3" max="3" width="15.88671875" style="3" customWidth="1"/>
    <col min="4" max="200" width="9.109375" style="4" customWidth="1"/>
    <col min="201" max="201" width="3.88671875" style="4" customWidth="1"/>
    <col min="202" max="202" width="48" style="4" customWidth="1"/>
    <col min="203" max="203" width="11.44140625" style="4" customWidth="1"/>
    <col min="204" max="204" width="11.33203125" style="4" customWidth="1"/>
    <col min="205" max="205" width="8.44140625" style="4" customWidth="1"/>
    <col min="206" max="206" width="5.109375" style="4" customWidth="1"/>
    <col min="207" max="207" width="8.5546875" style="4" customWidth="1"/>
    <col min="208" max="210" width="10.5546875" style="4" customWidth="1"/>
    <col min="211" max="245" width="9.109375" style="4" customWidth="1"/>
    <col min="246" max="246" width="11" style="4" customWidth="1"/>
    <col min="247" max="252" width="9.109375" style="4" customWidth="1"/>
    <col min="253" max="253" width="11.33203125" style="4" customWidth="1"/>
    <col min="254" max="254" width="10.88671875" style="4" customWidth="1"/>
    <col min="255" max="16384" width="9.109375" style="4"/>
  </cols>
  <sheetData>
    <row r="1" spans="1:2" hidden="1">
      <c r="B1" s="4" t="s">
        <v>0</v>
      </c>
    </row>
    <row r="2" spans="1:2" hidden="1">
      <c r="B2" s="4" t="s">
        <v>148</v>
      </c>
    </row>
    <row r="3" spans="1:2" ht="11.25" hidden="1" customHeight="1">
      <c r="B3" s="5" t="s">
        <v>1</v>
      </c>
    </row>
    <row r="4" spans="1:2" hidden="1">
      <c r="A4" s="6"/>
      <c r="B4" s="7"/>
    </row>
    <row r="5" spans="1:2" hidden="1">
      <c r="A5" s="8"/>
      <c r="B5" s="9"/>
    </row>
    <row r="6" spans="1:2" hidden="1">
      <c r="A6" s="8"/>
      <c r="B6" s="9"/>
    </row>
    <row r="7" spans="1:2" hidden="1">
      <c r="A7" s="8"/>
      <c r="B7" s="9"/>
    </row>
    <row r="8" spans="1:2" hidden="1">
      <c r="A8" s="10"/>
      <c r="B8" s="11"/>
    </row>
    <row r="9" spans="1:2" hidden="1">
      <c r="A9" s="12">
        <v>1</v>
      </c>
      <c r="B9" s="13">
        <f>A9+1</f>
        <v>2</v>
      </c>
    </row>
    <row r="10" spans="1:2" ht="16.2" hidden="1">
      <c r="A10" s="12"/>
      <c r="B10" s="14" t="s">
        <v>2</v>
      </c>
    </row>
    <row r="11" spans="1:2" hidden="1">
      <c r="A11" s="15" t="s">
        <v>3</v>
      </c>
      <c r="B11" s="16" t="s">
        <v>4</v>
      </c>
    </row>
    <row r="12" spans="1:2" hidden="1">
      <c r="A12" s="15" t="s">
        <v>5</v>
      </c>
      <c r="B12" s="16" t="s">
        <v>6</v>
      </c>
    </row>
    <row r="13" spans="1:2" hidden="1">
      <c r="A13" s="12" t="s">
        <v>7</v>
      </c>
      <c r="B13" s="17" t="s">
        <v>8</v>
      </c>
    </row>
    <row r="14" spans="1:2" hidden="1">
      <c r="A14" s="15" t="s">
        <v>9</v>
      </c>
      <c r="B14" s="16" t="s">
        <v>10</v>
      </c>
    </row>
    <row r="15" spans="1:2" hidden="1">
      <c r="A15" s="15" t="s">
        <v>11</v>
      </c>
      <c r="B15" s="16" t="s">
        <v>12</v>
      </c>
    </row>
    <row r="16" spans="1:2" hidden="1">
      <c r="A16" s="15"/>
      <c r="B16" s="16" t="s">
        <v>13</v>
      </c>
    </row>
    <row r="17" spans="1:3" hidden="1">
      <c r="A17" s="15"/>
      <c r="B17" s="16" t="s">
        <v>14</v>
      </c>
    </row>
    <row r="18" spans="1:3" hidden="1">
      <c r="A18" s="15" t="s">
        <v>15</v>
      </c>
      <c r="B18" s="16" t="s">
        <v>16</v>
      </c>
    </row>
    <row r="19" spans="1:3" hidden="1">
      <c r="A19" s="15" t="s">
        <v>17</v>
      </c>
      <c r="B19" s="16" t="s">
        <v>18</v>
      </c>
    </row>
    <row r="20" spans="1:3" hidden="1">
      <c r="A20" s="15" t="s">
        <v>19</v>
      </c>
      <c r="B20" s="16" t="s">
        <v>20</v>
      </c>
    </row>
    <row r="21" spans="1:3" ht="12" hidden="1" customHeight="1">
      <c r="A21" s="15" t="s">
        <v>21</v>
      </c>
      <c r="B21" s="16" t="s">
        <v>22</v>
      </c>
    </row>
    <row r="22" spans="1:3" ht="13.5" hidden="1" customHeight="1">
      <c r="A22" s="18" t="s">
        <v>23</v>
      </c>
      <c r="B22" s="19" t="s">
        <v>24</v>
      </c>
    </row>
    <row r="23" spans="1:3" ht="15" hidden="1" customHeight="1">
      <c r="A23" s="18"/>
      <c r="B23" s="19" t="s">
        <v>25</v>
      </c>
    </row>
    <row r="24" spans="1:3" ht="12.75" hidden="1" customHeight="1">
      <c r="A24" s="18"/>
      <c r="B24" s="19" t="s">
        <v>26</v>
      </c>
    </row>
    <row r="25" spans="1:3" ht="12.75" hidden="1" customHeight="1">
      <c r="A25" s="18"/>
      <c r="B25" s="19" t="s">
        <v>28</v>
      </c>
    </row>
    <row r="26" spans="1:3" ht="13.5" hidden="1" customHeight="1">
      <c r="A26" s="18"/>
      <c r="B26" s="19" t="s">
        <v>29</v>
      </c>
    </row>
    <row r="27" spans="1:3" ht="11.25" hidden="1" customHeight="1">
      <c r="A27" s="18"/>
      <c r="B27" s="19" t="s">
        <v>30</v>
      </c>
    </row>
    <row r="28" spans="1:3" ht="11.25" hidden="1" customHeight="1">
      <c r="A28" s="18" t="s">
        <v>27</v>
      </c>
      <c r="B28" s="19" t="s">
        <v>31</v>
      </c>
    </row>
    <row r="29" spans="1:3" ht="11.25" hidden="1" customHeight="1">
      <c r="A29" s="20" t="s">
        <v>32</v>
      </c>
      <c r="B29" s="21" t="s">
        <v>33</v>
      </c>
    </row>
    <row r="30" spans="1:3" ht="11.25" hidden="1" customHeight="1">
      <c r="A30" s="22"/>
      <c r="B30" s="23"/>
    </row>
    <row r="31" spans="1:3" s="26" customFormat="1">
      <c r="A31" s="58" t="s">
        <v>143</v>
      </c>
      <c r="B31" s="58"/>
      <c r="C31" s="25"/>
    </row>
    <row r="32" spans="1:3" s="27" customFormat="1">
      <c r="A32" s="58" t="s">
        <v>141</v>
      </c>
      <c r="B32" s="58"/>
      <c r="C32" s="25"/>
    </row>
    <row r="33" spans="1:3" s="27" customFormat="1">
      <c r="A33" s="58" t="s">
        <v>142</v>
      </c>
      <c r="B33" s="58"/>
      <c r="C33" s="25"/>
    </row>
    <row r="34" spans="1:3" s="27" customFormat="1">
      <c r="A34" s="28"/>
      <c r="B34" s="24"/>
      <c r="C34" s="25"/>
    </row>
    <row r="35" spans="1:3" ht="24.75" customHeight="1">
      <c r="A35" s="2"/>
      <c r="B35" s="55" t="s">
        <v>150</v>
      </c>
      <c r="C35" s="1">
        <v>-18499.842400000081</v>
      </c>
    </row>
    <row r="36" spans="1:3">
      <c r="A36" s="29"/>
      <c r="B36" s="56" t="s">
        <v>34</v>
      </c>
      <c r="C36" s="29"/>
    </row>
    <row r="37" spans="1:3">
      <c r="A37" s="18" t="s">
        <v>151</v>
      </c>
      <c r="B37" s="30" t="s">
        <v>35</v>
      </c>
      <c r="C37" s="29">
        <v>8299.8239999999987</v>
      </c>
    </row>
    <row r="38" spans="1:3" ht="15" customHeight="1">
      <c r="A38" s="18" t="s">
        <v>152</v>
      </c>
      <c r="B38" s="30" t="s">
        <v>36</v>
      </c>
      <c r="C38" s="29">
        <v>9773.6880000000001</v>
      </c>
    </row>
    <row r="39" spans="1:3" ht="35.25" customHeight="1">
      <c r="A39" s="18" t="s">
        <v>153</v>
      </c>
      <c r="B39" s="30" t="s">
        <v>37</v>
      </c>
      <c r="C39" s="29">
        <v>1044.27</v>
      </c>
    </row>
    <row r="40" spans="1:3">
      <c r="A40" s="18" t="s">
        <v>154</v>
      </c>
      <c r="B40" s="30" t="s">
        <v>38</v>
      </c>
      <c r="C40" s="29">
        <v>83.510999999999996</v>
      </c>
    </row>
    <row r="41" spans="1:3">
      <c r="A41" s="18"/>
      <c r="B41" s="31" t="s">
        <v>39</v>
      </c>
      <c r="C41" s="32">
        <f>SUM(C37:C40)</f>
        <v>19201.292999999998</v>
      </c>
    </row>
    <row r="42" spans="1:3">
      <c r="A42" s="18"/>
      <c r="B42" s="56" t="s">
        <v>40</v>
      </c>
      <c r="C42" s="29"/>
    </row>
    <row r="43" spans="1:3">
      <c r="A43" s="18" t="s">
        <v>155</v>
      </c>
      <c r="B43" s="30" t="s">
        <v>41</v>
      </c>
      <c r="C43" s="29">
        <v>1531.1599999999999</v>
      </c>
    </row>
    <row r="44" spans="1:3">
      <c r="A44" s="18" t="s">
        <v>156</v>
      </c>
      <c r="B44" s="30" t="s">
        <v>42</v>
      </c>
      <c r="C44" s="29">
        <v>1793.0920000000001</v>
      </c>
    </row>
    <row r="45" spans="1:3">
      <c r="A45" s="18" t="s">
        <v>43</v>
      </c>
      <c r="B45" s="30" t="s">
        <v>44</v>
      </c>
      <c r="C45" s="29">
        <v>3917.6799999999994</v>
      </c>
    </row>
    <row r="46" spans="1:3">
      <c r="A46" s="18" t="s">
        <v>45</v>
      </c>
      <c r="B46" s="30" t="s">
        <v>46</v>
      </c>
      <c r="C46" s="29">
        <v>1302.44</v>
      </c>
    </row>
    <row r="47" spans="1:3">
      <c r="A47" s="18" t="s">
        <v>47</v>
      </c>
      <c r="B47" s="30" t="s">
        <v>48</v>
      </c>
      <c r="C47" s="29">
        <v>2577.52</v>
      </c>
    </row>
    <row r="48" spans="1:3">
      <c r="A48" s="18" t="s">
        <v>157</v>
      </c>
      <c r="B48" s="30" t="s">
        <v>49</v>
      </c>
      <c r="C48" s="29">
        <v>3560.25</v>
      </c>
    </row>
    <row r="49" spans="1:3" ht="31.2">
      <c r="A49" s="18" t="s">
        <v>50</v>
      </c>
      <c r="B49" s="30" t="s">
        <v>51</v>
      </c>
      <c r="C49" s="29">
        <v>1822.8000000000002</v>
      </c>
    </row>
    <row r="50" spans="1:3" ht="31.2">
      <c r="A50" s="18" t="s">
        <v>52</v>
      </c>
      <c r="B50" s="30" t="s">
        <v>53</v>
      </c>
      <c r="C50" s="29">
        <v>169.2</v>
      </c>
    </row>
    <row r="51" spans="1:3">
      <c r="A51" s="18" t="s">
        <v>54</v>
      </c>
      <c r="B51" s="30" t="s">
        <v>55</v>
      </c>
      <c r="C51" s="29">
        <v>5560.1910000000007</v>
      </c>
    </row>
    <row r="52" spans="1:3" ht="16.8" customHeight="1">
      <c r="A52" s="18" t="s">
        <v>56</v>
      </c>
      <c r="B52" s="30" t="s">
        <v>57</v>
      </c>
      <c r="C52" s="29">
        <v>3827.2719999999999</v>
      </c>
    </row>
    <row r="53" spans="1:3">
      <c r="A53" s="18"/>
      <c r="B53" s="31" t="s">
        <v>58</v>
      </c>
      <c r="C53" s="32">
        <f>SUM(C43:C52)</f>
        <v>26061.605</v>
      </c>
    </row>
    <row r="54" spans="1:3">
      <c r="A54" s="18"/>
      <c r="B54" s="17" t="s">
        <v>59</v>
      </c>
      <c r="C54" s="29"/>
    </row>
    <row r="55" spans="1:3">
      <c r="A55" s="18" t="s">
        <v>158</v>
      </c>
      <c r="B55" s="33" t="s">
        <v>60</v>
      </c>
      <c r="C55" s="29">
        <v>8776.08</v>
      </c>
    </row>
    <row r="56" spans="1:3" ht="15.6" customHeight="1">
      <c r="A56" s="18" t="s">
        <v>159</v>
      </c>
      <c r="B56" s="33" t="s">
        <v>61</v>
      </c>
      <c r="C56" s="29">
        <v>6524.7</v>
      </c>
    </row>
    <row r="57" spans="1:3" ht="20.399999999999999" customHeight="1">
      <c r="A57" s="18" t="s">
        <v>160</v>
      </c>
      <c r="B57" s="33" t="s">
        <v>62</v>
      </c>
      <c r="C57" s="29">
        <v>3607.5</v>
      </c>
    </row>
    <row r="58" spans="1:3" ht="19.8" customHeight="1">
      <c r="A58" s="18" t="s">
        <v>161</v>
      </c>
      <c r="B58" s="33" t="s">
        <v>63</v>
      </c>
      <c r="C58" s="29">
        <v>253.5</v>
      </c>
    </row>
    <row r="59" spans="1:3" ht="15" customHeight="1">
      <c r="A59" s="18" t="s">
        <v>162</v>
      </c>
      <c r="B59" s="33" t="s">
        <v>64</v>
      </c>
      <c r="C59" s="29">
        <v>5612.04</v>
      </c>
    </row>
    <row r="60" spans="1:3">
      <c r="A60" s="18" t="s">
        <v>163</v>
      </c>
      <c r="B60" s="30" t="s">
        <v>65</v>
      </c>
      <c r="C60" s="29">
        <v>70.77</v>
      </c>
    </row>
    <row r="61" spans="1:3">
      <c r="A61" s="18"/>
      <c r="B61" s="31" t="s">
        <v>66</v>
      </c>
      <c r="C61" s="32">
        <f>SUM(C55:C60)</f>
        <v>24844.59</v>
      </c>
    </row>
    <row r="62" spans="1:3">
      <c r="A62" s="18"/>
      <c r="B62" s="17" t="s">
        <v>67</v>
      </c>
      <c r="C62" s="29"/>
    </row>
    <row r="63" spans="1:3" ht="31.2">
      <c r="A63" s="18" t="s">
        <v>165</v>
      </c>
      <c r="B63" s="30" t="s">
        <v>68</v>
      </c>
      <c r="C63" s="29">
        <v>1203.876</v>
      </c>
    </row>
    <row r="64" spans="1:3" ht="38.25" customHeight="1">
      <c r="A64" s="18" t="s">
        <v>166</v>
      </c>
      <c r="B64" s="30" t="s">
        <v>69</v>
      </c>
      <c r="C64" s="29">
        <v>6121.1160000000009</v>
      </c>
    </row>
    <row r="65" spans="1:3" ht="46.8">
      <c r="A65" s="18" t="s">
        <v>167</v>
      </c>
      <c r="B65" s="30" t="s">
        <v>70</v>
      </c>
      <c r="C65" s="29">
        <v>3713.3640000000005</v>
      </c>
    </row>
    <row r="66" spans="1:3">
      <c r="A66" s="18" t="s">
        <v>168</v>
      </c>
      <c r="B66" s="30" t="s">
        <v>71</v>
      </c>
      <c r="C66" s="29">
        <v>1130.67</v>
      </c>
    </row>
    <row r="67" spans="1:3" ht="31.2">
      <c r="A67" s="18" t="s">
        <v>72</v>
      </c>
      <c r="B67" s="30" t="s">
        <v>73</v>
      </c>
      <c r="C67" s="29">
        <v>6228.5039999999999</v>
      </c>
    </row>
    <row r="68" spans="1:3">
      <c r="A68" s="18"/>
      <c r="B68" s="31" t="s">
        <v>74</v>
      </c>
      <c r="C68" s="32">
        <f>SUM(C63:C67)</f>
        <v>18397.530000000002</v>
      </c>
    </row>
    <row r="69" spans="1:3" ht="31.2">
      <c r="A69" s="34"/>
      <c r="B69" s="31" t="s">
        <v>164</v>
      </c>
      <c r="C69" s="29">
        <v>6918.0479999999998</v>
      </c>
    </row>
    <row r="70" spans="1:3">
      <c r="A70" s="18" t="s">
        <v>75</v>
      </c>
      <c r="B70" s="30" t="s">
        <v>149</v>
      </c>
      <c r="C70" s="29">
        <v>1932.9840000000006</v>
      </c>
    </row>
    <row r="71" spans="1:3" ht="16.5" customHeight="1">
      <c r="A71" s="34"/>
      <c r="B71" s="31" t="s">
        <v>76</v>
      </c>
      <c r="C71" s="32">
        <f>SUM(C69:C70)</f>
        <v>8851.0320000000011</v>
      </c>
    </row>
    <row r="72" spans="1:3">
      <c r="A72" s="34"/>
      <c r="B72" s="31" t="s">
        <v>169</v>
      </c>
      <c r="C72" s="32">
        <v>1123.5039999999999</v>
      </c>
    </row>
    <row r="73" spans="1:3" ht="15.6" customHeight="1">
      <c r="A73" s="34"/>
      <c r="B73" s="31" t="s">
        <v>170</v>
      </c>
      <c r="C73" s="32">
        <v>1102.1330000000003</v>
      </c>
    </row>
    <row r="74" spans="1:3">
      <c r="A74" s="34"/>
      <c r="B74" s="31"/>
      <c r="C74" s="29"/>
    </row>
    <row r="75" spans="1:3" ht="14.25" customHeight="1">
      <c r="A75" s="34"/>
      <c r="B75" s="57" t="s">
        <v>77</v>
      </c>
      <c r="C75" s="29"/>
    </row>
    <row r="76" spans="1:3">
      <c r="A76" s="18" t="s">
        <v>78</v>
      </c>
      <c r="B76" s="30" t="s">
        <v>79</v>
      </c>
      <c r="C76" s="29">
        <v>4800.12</v>
      </c>
    </row>
    <row r="77" spans="1:3" ht="15" customHeight="1">
      <c r="A77" s="18" t="s">
        <v>80</v>
      </c>
      <c r="B77" s="30" t="s">
        <v>81</v>
      </c>
      <c r="C77" s="29">
        <v>3616.9799999999991</v>
      </c>
    </row>
    <row r="78" spans="1:3" ht="36.75" customHeight="1">
      <c r="A78" s="18"/>
      <c r="B78" s="30" t="s">
        <v>82</v>
      </c>
      <c r="C78" s="29">
        <v>3521.5800000000004</v>
      </c>
    </row>
    <row r="79" spans="1:3" ht="35.25" customHeight="1">
      <c r="A79" s="18"/>
      <c r="B79" s="30" t="s">
        <v>83</v>
      </c>
      <c r="C79" s="29">
        <v>3521.5800000000004</v>
      </c>
    </row>
    <row r="80" spans="1:3" ht="34.5" customHeight="1">
      <c r="A80" s="18"/>
      <c r="B80" s="30" t="s">
        <v>84</v>
      </c>
      <c r="C80" s="29">
        <v>3521.5800000000004</v>
      </c>
    </row>
    <row r="81" spans="1:3" ht="14.25" customHeight="1">
      <c r="A81" s="18" t="s">
        <v>85</v>
      </c>
      <c r="B81" s="30" t="s">
        <v>86</v>
      </c>
      <c r="C81" s="29">
        <v>15300</v>
      </c>
    </row>
    <row r="82" spans="1:3" ht="17.25" customHeight="1">
      <c r="A82" s="18"/>
      <c r="B82" s="31" t="s">
        <v>87</v>
      </c>
      <c r="C82" s="32">
        <f>SUM(C76:C81)</f>
        <v>34281.839999999997</v>
      </c>
    </row>
    <row r="83" spans="1:3">
      <c r="A83" s="18"/>
      <c r="B83" s="17" t="s">
        <v>88</v>
      </c>
      <c r="C83" s="29"/>
    </row>
    <row r="84" spans="1:3" ht="25.5" customHeight="1">
      <c r="A84" s="18" t="s">
        <v>89</v>
      </c>
      <c r="B84" s="30" t="s">
        <v>90</v>
      </c>
      <c r="C84" s="29"/>
    </row>
    <row r="85" spans="1:3" ht="17.25" customHeight="1">
      <c r="A85" s="35"/>
      <c r="B85" s="36" t="s">
        <v>91</v>
      </c>
      <c r="C85" s="29">
        <v>0</v>
      </c>
    </row>
    <row r="86" spans="1:3" ht="21" customHeight="1">
      <c r="A86" s="35" t="s">
        <v>92</v>
      </c>
      <c r="B86" s="37" t="s">
        <v>93</v>
      </c>
      <c r="C86" s="29">
        <v>278.66000000000003</v>
      </c>
    </row>
    <row r="87" spans="1:3" ht="19.5" customHeight="1">
      <c r="A87" s="18"/>
      <c r="B87" s="38" t="s">
        <v>94</v>
      </c>
      <c r="C87" s="29">
        <v>402.16</v>
      </c>
    </row>
    <row r="88" spans="1:3" ht="18.75" customHeight="1">
      <c r="A88" s="18" t="s">
        <v>95</v>
      </c>
      <c r="B88" s="30" t="s">
        <v>96</v>
      </c>
      <c r="C88" s="29">
        <v>0</v>
      </c>
    </row>
    <row r="89" spans="1:3" ht="19.5" customHeight="1">
      <c r="A89" s="18"/>
      <c r="B89" s="39" t="s">
        <v>97</v>
      </c>
      <c r="C89" s="29">
        <v>80.399999999999991</v>
      </c>
    </row>
    <row r="90" spans="1:3" ht="20.25" customHeight="1">
      <c r="A90" s="18"/>
      <c r="B90" s="37" t="s">
        <v>98</v>
      </c>
      <c r="C90" s="29">
        <v>0</v>
      </c>
    </row>
    <row r="91" spans="1:3" ht="27.9" customHeight="1">
      <c r="A91" s="40"/>
      <c r="B91" s="38" t="s">
        <v>99</v>
      </c>
      <c r="C91" s="29">
        <v>1993.92</v>
      </c>
    </row>
    <row r="92" spans="1:3" ht="27.9" customHeight="1">
      <c r="A92" s="40"/>
      <c r="B92" s="38" t="s">
        <v>100</v>
      </c>
      <c r="C92" s="29">
        <v>43.930000000000007</v>
      </c>
    </row>
    <row r="93" spans="1:3" ht="27.9" customHeight="1">
      <c r="A93" s="40"/>
      <c r="B93" s="38" t="s">
        <v>101</v>
      </c>
      <c r="C93" s="29">
        <v>996.96</v>
      </c>
    </row>
    <row r="94" spans="1:3" ht="27.9" customHeight="1">
      <c r="A94" s="40"/>
      <c r="B94" s="38" t="s">
        <v>102</v>
      </c>
      <c r="C94" s="29">
        <v>219.96</v>
      </c>
    </row>
    <row r="95" spans="1:3" ht="27.9" customHeight="1">
      <c r="A95" s="40"/>
      <c r="B95" s="38" t="s">
        <v>103</v>
      </c>
      <c r="C95" s="29">
        <v>200.26</v>
      </c>
    </row>
    <row r="96" spans="1:3" ht="40.5" customHeight="1">
      <c r="A96" s="40"/>
      <c r="B96" s="41" t="s">
        <v>104</v>
      </c>
      <c r="C96" s="29">
        <v>0</v>
      </c>
    </row>
    <row r="97" spans="1:3" ht="18" customHeight="1">
      <c r="A97" s="40" t="s">
        <v>92</v>
      </c>
      <c r="B97" s="38" t="s">
        <v>105</v>
      </c>
      <c r="C97" s="29">
        <v>996.96</v>
      </c>
    </row>
    <row r="98" spans="1:3" ht="18.75" customHeight="1">
      <c r="A98" s="40" t="s">
        <v>106</v>
      </c>
      <c r="B98" s="38" t="s">
        <v>107</v>
      </c>
      <c r="C98" s="29">
        <v>216.89</v>
      </c>
    </row>
    <row r="99" spans="1:3" ht="16.5" customHeight="1">
      <c r="A99" s="40" t="s">
        <v>108</v>
      </c>
      <c r="B99" s="38" t="s">
        <v>109</v>
      </c>
      <c r="C99" s="29">
        <v>70.400000000000006</v>
      </c>
    </row>
    <row r="100" spans="1:3" ht="16.5" customHeight="1">
      <c r="A100" s="40" t="s">
        <v>9</v>
      </c>
      <c r="B100" s="38" t="s">
        <v>110</v>
      </c>
      <c r="C100" s="29">
        <v>259.32</v>
      </c>
    </row>
    <row r="101" spans="1:3" ht="15" customHeight="1">
      <c r="A101" s="40" t="s">
        <v>11</v>
      </c>
      <c r="B101" s="38" t="s">
        <v>111</v>
      </c>
      <c r="C101" s="29">
        <v>360.27</v>
      </c>
    </row>
    <row r="102" spans="1:3" ht="19.5" customHeight="1">
      <c r="A102" s="40" t="s">
        <v>15</v>
      </c>
      <c r="B102" s="38" t="s">
        <v>112</v>
      </c>
      <c r="C102" s="29">
        <v>21.965000000000003</v>
      </c>
    </row>
    <row r="103" spans="1:3" ht="27.9" customHeight="1">
      <c r="A103" s="40"/>
      <c r="B103" s="38" t="s">
        <v>113</v>
      </c>
      <c r="C103" s="29">
        <v>996.96</v>
      </c>
    </row>
    <row r="104" spans="1:3" ht="19.5" customHeight="1">
      <c r="A104" s="40"/>
      <c r="B104" s="38" t="s">
        <v>114</v>
      </c>
      <c r="C104" s="29">
        <v>21.996000000000002</v>
      </c>
    </row>
    <row r="105" spans="1:3" ht="14.25" customHeight="1">
      <c r="A105" s="18"/>
      <c r="B105" s="30" t="s">
        <v>115</v>
      </c>
      <c r="C105" s="29">
        <v>0</v>
      </c>
    </row>
    <row r="106" spans="1:3" ht="32.25" customHeight="1">
      <c r="A106" s="18"/>
      <c r="B106" s="42" t="s">
        <v>116</v>
      </c>
      <c r="C106" s="29">
        <v>699.11</v>
      </c>
    </row>
    <row r="107" spans="1:3" ht="19.5" customHeight="1">
      <c r="A107" s="18"/>
      <c r="B107" s="42" t="s">
        <v>117</v>
      </c>
      <c r="C107" s="29">
        <v>996.96</v>
      </c>
    </row>
    <row r="108" spans="1:3" ht="15" customHeight="1">
      <c r="A108" s="18"/>
      <c r="B108" s="43" t="s">
        <v>118</v>
      </c>
      <c r="C108" s="29">
        <v>1560</v>
      </c>
    </row>
    <row r="109" spans="1:3" ht="30.75" customHeight="1">
      <c r="A109" s="18"/>
      <c r="B109" s="44" t="s">
        <v>119</v>
      </c>
      <c r="C109" s="29">
        <v>1993.92</v>
      </c>
    </row>
    <row r="110" spans="1:3" ht="15" customHeight="1">
      <c r="A110" s="18"/>
      <c r="B110" s="39" t="s">
        <v>120</v>
      </c>
      <c r="C110" s="29">
        <v>43.930000000000007</v>
      </c>
    </row>
    <row r="111" spans="1:3" ht="16.5" customHeight="1">
      <c r="A111" s="18"/>
      <c r="B111" s="38" t="s">
        <v>121</v>
      </c>
      <c r="C111" s="29">
        <v>0</v>
      </c>
    </row>
    <row r="112" spans="1:3" ht="18" customHeight="1">
      <c r="A112" s="18"/>
      <c r="B112" s="38" t="s">
        <v>122</v>
      </c>
      <c r="C112" s="29">
        <v>0</v>
      </c>
    </row>
    <row r="113" spans="1:3" ht="15" customHeight="1">
      <c r="A113" s="18"/>
      <c r="B113" s="38" t="s">
        <v>123</v>
      </c>
      <c r="C113" s="29">
        <v>0</v>
      </c>
    </row>
    <row r="114" spans="1:3" ht="15" customHeight="1">
      <c r="A114" s="18"/>
      <c r="B114" s="45" t="s">
        <v>124</v>
      </c>
      <c r="C114" s="29">
        <v>699.11</v>
      </c>
    </row>
    <row r="115" spans="1:3" ht="15" customHeight="1">
      <c r="A115" s="18"/>
      <c r="B115" s="37" t="s">
        <v>98</v>
      </c>
      <c r="C115" s="29">
        <v>0</v>
      </c>
    </row>
    <row r="116" spans="1:3">
      <c r="A116" s="18" t="s">
        <v>125</v>
      </c>
      <c r="B116" s="30" t="s">
        <v>126</v>
      </c>
      <c r="C116" s="29">
        <v>0</v>
      </c>
    </row>
    <row r="117" spans="1:3">
      <c r="A117" s="18"/>
      <c r="B117" s="45" t="s">
        <v>127</v>
      </c>
      <c r="C117" s="29">
        <v>494.37599999999998</v>
      </c>
    </row>
    <row r="118" spans="1:3">
      <c r="A118" s="18"/>
      <c r="B118" s="43" t="s">
        <v>128</v>
      </c>
      <c r="C118" s="29">
        <v>574.39</v>
      </c>
    </row>
    <row r="119" spans="1:3">
      <c r="A119" s="18"/>
      <c r="B119" s="43" t="s">
        <v>129</v>
      </c>
      <c r="C119" s="29">
        <v>683.54</v>
      </c>
    </row>
    <row r="120" spans="1:3" ht="18" customHeight="1">
      <c r="A120" s="46"/>
      <c r="B120" s="43" t="s">
        <v>130</v>
      </c>
      <c r="C120" s="29">
        <v>1537</v>
      </c>
    </row>
    <row r="121" spans="1:3" ht="14.25" customHeight="1">
      <c r="A121" s="18"/>
      <c r="B121" s="39" t="s">
        <v>131</v>
      </c>
      <c r="C121" s="29">
        <v>186.42000000000002</v>
      </c>
    </row>
    <row r="122" spans="1:3" ht="14.25" customHeight="1">
      <c r="A122" s="18"/>
      <c r="B122" s="30" t="s">
        <v>132</v>
      </c>
      <c r="C122" s="29">
        <v>829.41599999999994</v>
      </c>
    </row>
    <row r="123" spans="1:3" ht="14.25" customHeight="1">
      <c r="A123" s="18"/>
      <c r="B123" s="45" t="s">
        <v>133</v>
      </c>
      <c r="C123" s="29">
        <v>633.67499999999995</v>
      </c>
    </row>
    <row r="124" spans="1:3" ht="14.25" customHeight="1">
      <c r="A124" s="18"/>
      <c r="B124" s="42" t="s">
        <v>134</v>
      </c>
      <c r="C124" s="29">
        <v>1000</v>
      </c>
    </row>
    <row r="125" spans="1:3" ht="14.25" customHeight="1">
      <c r="A125" s="18"/>
      <c r="B125" s="45" t="s">
        <v>135</v>
      </c>
      <c r="C125" s="29">
        <v>244.4</v>
      </c>
    </row>
    <row r="126" spans="1:3" ht="14.25" customHeight="1">
      <c r="A126" s="18"/>
      <c r="B126" s="45" t="s">
        <v>136</v>
      </c>
      <c r="C126" s="29">
        <v>361.16</v>
      </c>
    </row>
    <row r="127" spans="1:3" ht="27.75" customHeight="1">
      <c r="A127" s="18"/>
      <c r="B127" s="33" t="s">
        <v>137</v>
      </c>
      <c r="C127" s="29">
        <v>18042.728000000003</v>
      </c>
    </row>
    <row r="128" spans="1:3" ht="14.25" customHeight="1">
      <c r="A128" s="18"/>
      <c r="B128" s="45" t="s">
        <v>138</v>
      </c>
      <c r="C128" s="29">
        <v>245.916</v>
      </c>
    </row>
    <row r="129" spans="1:3" ht="15" customHeight="1">
      <c r="A129" s="12"/>
      <c r="B129" s="31" t="s">
        <v>139</v>
      </c>
      <c r="C129" s="32">
        <f>SUM(C86:C128)</f>
        <v>37987.062000000005</v>
      </c>
    </row>
    <row r="130" spans="1:3">
      <c r="A130" s="18"/>
      <c r="B130" s="47" t="s">
        <v>171</v>
      </c>
      <c r="C130" s="32">
        <v>26213.975999999995</v>
      </c>
    </row>
    <row r="131" spans="1:3" ht="15" customHeight="1">
      <c r="A131" s="18"/>
      <c r="B131" s="31" t="s">
        <v>140</v>
      </c>
      <c r="C131" s="32">
        <f>C41+C53+C61+C68+C71+C72+C73+C82+C129+C130</f>
        <v>198064.565</v>
      </c>
    </row>
    <row r="132" spans="1:3" s="51" customFormat="1">
      <c r="A132" s="48"/>
      <c r="B132" s="49" t="s">
        <v>144</v>
      </c>
      <c r="C132" s="50">
        <v>131375.16</v>
      </c>
    </row>
    <row r="133" spans="1:3" s="27" customFormat="1">
      <c r="A133" s="48"/>
      <c r="B133" s="49" t="s">
        <v>145</v>
      </c>
      <c r="C133" s="50">
        <v>124650.37</v>
      </c>
    </row>
    <row r="134" spans="1:3" s="27" customFormat="1">
      <c r="A134" s="52"/>
      <c r="B134" s="49" t="s">
        <v>147</v>
      </c>
      <c r="C134" s="53">
        <f>C133-C131</f>
        <v>-73414.195000000007</v>
      </c>
    </row>
    <row r="135" spans="1:3" s="27" customFormat="1">
      <c r="A135" s="52"/>
      <c r="B135" s="49" t="s">
        <v>146</v>
      </c>
      <c r="C135" s="53">
        <f>C35+C134</f>
        <v>-91914.037400000088</v>
      </c>
    </row>
    <row r="136" spans="1:3">
      <c r="A136" s="54"/>
    </row>
    <row r="137" spans="1:3">
      <c r="A137" s="54"/>
    </row>
    <row r="138" spans="1:3">
      <c r="A138" s="54"/>
    </row>
    <row r="139" spans="1:3">
      <c r="A139" s="54"/>
    </row>
    <row r="140" spans="1:3">
      <c r="A140" s="54"/>
    </row>
    <row r="141" spans="1:3">
      <c r="A141" s="54"/>
    </row>
    <row r="142" spans="1:3">
      <c r="A142" s="54"/>
    </row>
  </sheetData>
  <mergeCells count="3">
    <mergeCell ref="A31:B31"/>
    <mergeCell ref="A32:B32"/>
    <mergeCell ref="A33:B33"/>
  </mergeCells>
  <phoneticPr fontId="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2023-01-27T01:56:13Z</dcterms:created>
  <dcterms:modified xsi:type="dcterms:W3CDTF">2023-02-15T09:26:05Z</dcterms:modified>
</cp:coreProperties>
</file>