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8" i="1"/>
  <c r="C107"/>
  <c r="C102"/>
  <c r="C74"/>
  <c r="C71"/>
  <c r="C64"/>
  <c r="C56"/>
  <c r="C42"/>
  <c r="B9"/>
  <c r="C104"/>
</calcChain>
</file>

<file path=xl/sharedStrings.xml><?xml version="1.0" encoding="utf-8"?>
<sst xmlns="http://schemas.openxmlformats.org/spreadsheetml/2006/main" count="148" uniqueCount="147">
  <si>
    <t>Перечень,периодичность работ, размер финансирования и размер платы</t>
  </si>
  <si>
    <t>ул.Первостроителей, 6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</si>
  <si>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</si>
  <si>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</si>
  <si>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</si>
  <si>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</si>
  <si>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</si>
  <si>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</si>
  <si>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</si>
  <si>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</si>
  <si>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</si>
  <si>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</si>
  <si>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</si>
  <si>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</si>
  <si>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</si>
  <si>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</si>
  <si>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</si>
  <si>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</si>
  <si>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мусора)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</si>
  <si>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</si>
  <si>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</si>
  <si>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</si>
  <si>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</si>
  <si>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</si>
  <si>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</si>
  <si>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</si>
  <si>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</si>
  <si>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</si>
  <si>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</si>
  <si>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</si>
  <si>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</si>
  <si>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ТБО на 1 чел в месяц</t>
  </si>
  <si>
    <t>п</t>
  </si>
  <si>
    <t>Площадь газонов</t>
  </si>
  <si>
    <t xml:space="preserve">   1. Содержание помещений общего пользования</t>
  </si>
  <si>
    <t>Влажное подметание лестничных площадок и маршей нижних 2-х этажей</t>
  </si>
  <si>
    <t>Мытье лестничных площадок и маршей нижних 2-х этажей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</si>
  <si>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</si>
  <si>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Мытье окон (в п.1.3)</t>
  </si>
  <si>
    <t>Очистка чердаков, 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</si>
  <si>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</si>
  <si>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</si>
  <si>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Подметание придомовой территории в летний период</t>
  </si>
  <si>
    <t>Подметание придомовой территории в летний период после кошения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</si>
  <si>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</si>
  <si>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</si>
  <si>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</si>
  <si>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</si>
  <si>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</si>
  <si>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</si>
  <si>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</si>
  <si>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</si>
  <si>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</si>
  <si>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</si>
  <si>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</si>
  <si>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</si>
  <si>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>Очистка пешеходных дорожек и проездов, отмостки от наледи и льда шириной 0,5м</t>
  </si>
  <si>
    <t xml:space="preserve"> 2.10</t>
  </si>
  <si>
    <t>Кошение газонов</t>
  </si>
  <si>
    <t xml:space="preserve"> 2.11</t>
  </si>
  <si>
    <t>Вывоз травы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</si>
  <si>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</si>
  <si>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</si>
  <si>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</si>
  <si>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</si>
  <si>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</si>
  <si>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</si>
  <si>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</si>
  <si>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</si>
  <si>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</si>
  <si>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</si>
  <si>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Проведение технических осмотров и устранение незначительных неисправностей систем вентиляции (констр.элем.)</t>
  </si>
  <si>
    <t>Проведение технических осмотров и устранение незначительных неисправностей  систем ЦО</t>
  </si>
  <si>
    <t>Проведение технических осмотров, ремонтов и устранение незначительных неисправностей в системах ВиК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</si>
  <si>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</si>
  <si>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</si>
  <si>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</si>
  <si>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</si>
  <si>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 xml:space="preserve"> 5.1</t>
  </si>
  <si>
    <t xml:space="preserve">            ИТОГО по п. 5 :</t>
  </si>
  <si>
    <t xml:space="preserve"> 8. Поверка и обслуживание общедомовых приборов учета.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</si>
  <si>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</si>
  <si>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</si>
  <si>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</si>
  <si>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</si>
  <si>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</si>
  <si>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</si>
  <si>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</si>
  <si>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Текущий ремонт систем ВиК (непредвиденные работы</t>
  </si>
  <si>
    <t>устранение засора канализации в МКД (коллектор)</t>
  </si>
  <si>
    <t>устранение засора канализации в МКД</t>
  </si>
  <si>
    <t>смена уплотняющих сантехнических паронитовых прокладок шлангов компрессора при промывке ВСО</t>
  </si>
  <si>
    <t xml:space="preserve">устранение засора кнализации в МКД коллектор </t>
  </si>
  <si>
    <t>смена крана шарового ДУ 15мм на стояке отопления кв.8</t>
  </si>
  <si>
    <t>Текущий ремонт систем конструкт.элем. (непр раб)</t>
  </si>
  <si>
    <t>утепление продухов мин.плитой</t>
  </si>
  <si>
    <t>очистка козырьков от снега</t>
  </si>
  <si>
    <t>очистка кровель от снежных наносов с телевышки</t>
  </si>
  <si>
    <t>стоимость работы телевышки</t>
  </si>
  <si>
    <t>услуги манипулятора при ремонте кровли</t>
  </si>
  <si>
    <t xml:space="preserve">установка контейнера - сетку для раздельного сбора мусора </t>
  </si>
  <si>
    <t>заделка продухов профлистом (0,5*0,4м)*4 шт со сверлением отверстий</t>
  </si>
  <si>
    <t>открытие продухов</t>
  </si>
  <si>
    <t>подшивка карниза</t>
  </si>
  <si>
    <t>укрепление шифера гвоздями</t>
  </si>
  <si>
    <t xml:space="preserve">            ИТОГО по п. 9 :</t>
  </si>
  <si>
    <t xml:space="preserve">   Сумма затрат по дому в год  :</t>
  </si>
  <si>
    <t>по управлению и обслуживанию</t>
  </si>
  <si>
    <t>МКД по ул.Первостроителей 6</t>
  </si>
  <si>
    <t xml:space="preserve">Отчет за 2022 г 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</si>
  <si>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</si>
  <si>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</si>
  <si>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</si>
  <si>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</si>
  <si>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r>
      <t xml:space="preserve">                 за жилое помещение  на  </t>
    </r>
    <r>
      <rPr>
        <b/>
        <sz val="12"/>
        <rFont val="Times New Roman"/>
        <family val="1"/>
        <charset val="204"/>
      </rPr>
      <t>2019</t>
    </r>
    <r>
      <rPr>
        <sz val="12"/>
        <rFont val="Times New Roman"/>
        <family val="1"/>
        <charset val="204"/>
      </rPr>
      <t xml:space="preserve">  МКД   по адресу:</t>
    </r>
  </si>
  <si>
    <t>Результат на 01.01.2022 г. ("+"- экономия, "-" - перерасход)</t>
  </si>
  <si>
    <t xml:space="preserve"> 1.1</t>
  </si>
  <si>
    <t xml:space="preserve"> 1.2</t>
  </si>
  <si>
    <t xml:space="preserve"> 1.3</t>
  </si>
  <si>
    <t xml:space="preserve"> 1.4</t>
  </si>
  <si>
    <t xml:space="preserve"> 1.5</t>
  </si>
  <si>
    <t xml:space="preserve"> 2.1</t>
  </si>
  <si>
    <t xml:space="preserve"> 2.2</t>
  </si>
  <si>
    <t xml:space="preserve"> 2.6</t>
  </si>
  <si>
    <t xml:space="preserve"> 2.9</t>
  </si>
  <si>
    <t xml:space="preserve"> 2.12</t>
  </si>
  <si>
    <t xml:space="preserve"> 3.1</t>
  </si>
  <si>
    <t xml:space="preserve"> 3.2</t>
  </si>
  <si>
    <t xml:space="preserve"> 3.3</t>
  </si>
  <si>
    <t xml:space="preserve"> 3.4</t>
  </si>
  <si>
    <t xml:space="preserve"> 3.5</t>
  </si>
  <si>
    <t xml:space="preserve"> 3.6</t>
  </si>
  <si>
    <t xml:space="preserve">  5.Аварийное обслуживание внутридомового инжен.сантехнич. и эл.технического оборудования</t>
  </si>
  <si>
    <t>Диспетчерское обслуживание</t>
  </si>
  <si>
    <t xml:space="preserve"> 4.1</t>
  </si>
  <si>
    <t xml:space="preserve"> 4.2</t>
  </si>
  <si>
    <t xml:space="preserve"> 4.3</t>
  </si>
  <si>
    <t xml:space="preserve"> 4.4</t>
  </si>
  <si>
    <t>6.Дератизация</t>
  </si>
  <si>
    <t>7.Дезинсекция</t>
  </si>
  <si>
    <t xml:space="preserve"> 8.1</t>
  </si>
  <si>
    <t xml:space="preserve"> 8.3</t>
  </si>
  <si>
    <t xml:space="preserve"> 8.4</t>
  </si>
  <si>
    <t xml:space="preserve"> 8.5</t>
  </si>
  <si>
    <t xml:space="preserve"> 9.1</t>
  </si>
  <si>
    <t xml:space="preserve"> 9.2</t>
  </si>
  <si>
    <t>10.Управление многоквартирным домом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</si>
</sst>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2" fontId="2" fillId="0" borderId="1" xfId="0" applyNumberFormat="1" applyFont="1" applyFill="1" applyBorder="1" applyAlignment="1">
      <alignment horizontal="center" vertical="top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/>
    <xf numFmtId="2" fontId="2" fillId="0" borderId="0" xfId="0" applyNumberFormat="1" applyFont="1" applyFill="1"/>
    <xf numFmtId="0" fontId="4" fillId="0" borderId="0" xfId="0" applyFont="1" applyFill="1"/>
    <xf numFmtId="2" fontId="2" fillId="0" borderId="2" xfId="0" applyNumberFormat="1" applyFont="1" applyFill="1" applyBorder="1" applyAlignment="1">
      <alignment horizontal="center"/>
    </xf>
    <xf numFmtId="0" fontId="2" fillId="0" borderId="3" xfId="0" applyFont="1" applyFill="1" applyBorder="1"/>
    <xf numFmtId="2" fontId="2" fillId="0" borderId="4" xfId="0" applyNumberFormat="1" applyFont="1" applyFill="1" applyBorder="1" applyAlignment="1">
      <alignment horizontal="center"/>
    </xf>
    <xf numFmtId="0" fontId="2" fillId="0" borderId="5" xfId="0" applyFont="1" applyFill="1" applyBorder="1"/>
    <xf numFmtId="2" fontId="2" fillId="0" borderId="6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2" fontId="2" fillId="0" borderId="4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wrapText="1"/>
    </xf>
    <xf numFmtId="2" fontId="2" fillId="0" borderId="0" xfId="1" applyNumberFormat="1" applyFont="1" applyFill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2" fontId="2" fillId="0" borderId="0" xfId="0" applyNumberFormat="1" applyFont="1" applyFill="1" applyBorder="1"/>
    <xf numFmtId="2" fontId="3" fillId="0" borderId="1" xfId="1" applyNumberFormat="1" applyFont="1" applyBorder="1" applyAlignment="1">
      <alignment wrapText="1"/>
    </xf>
    <xf numFmtId="2" fontId="2" fillId="0" borderId="1" xfId="0" applyNumberFormat="1" applyFont="1" applyFill="1" applyBorder="1"/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Fill="1" applyBorder="1"/>
    <xf numFmtId="0" fontId="6" fillId="0" borderId="1" xfId="0" applyFont="1" applyFill="1" applyBorder="1"/>
    <xf numFmtId="0" fontId="2" fillId="0" borderId="1" xfId="0" applyFont="1" applyBorder="1"/>
    <xf numFmtId="0" fontId="3" fillId="0" borderId="1" xfId="0" applyFont="1" applyFill="1" applyBorder="1" applyAlignment="1">
      <alignment wrapText="1"/>
    </xf>
    <xf numFmtId="2" fontId="2" fillId="0" borderId="1" xfId="1" applyNumberFormat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2" fontId="2" fillId="0" borderId="1" xfId="1" applyNumberFormat="1" applyFont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2" fontId="2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7"/>
  <sheetViews>
    <sheetView tabSelected="1" topLeftCell="A97" workbookViewId="0">
      <selection activeCell="C109" sqref="C109"/>
    </sheetView>
  </sheetViews>
  <sheetFormatPr defaultColWidth="9.109375" defaultRowHeight="15.6"/>
  <cols>
    <col min="1" max="1" width="8.33203125" style="2" customWidth="1"/>
    <col min="2" max="2" width="78.21875" style="3" customWidth="1"/>
    <col min="3" max="3" width="21" style="4" customWidth="1"/>
    <col min="4" max="195" width="9.109375" style="3" customWidth="1"/>
    <col min="196" max="196" width="3.88671875" style="3" customWidth="1"/>
    <col min="197" max="197" width="47.6640625" style="3" customWidth="1"/>
    <col min="198" max="198" width="10.44140625" style="3" customWidth="1"/>
    <col min="199" max="199" width="7.33203125" style="3" customWidth="1"/>
    <col min="200" max="200" width="9.88671875" style="3" customWidth="1"/>
    <col min="201" max="201" width="6.33203125" style="3" customWidth="1"/>
    <col min="202" max="202" width="7.6640625" style="3" customWidth="1"/>
    <col min="203" max="203" width="9.5546875" style="3" customWidth="1"/>
    <col min="204" max="204" width="7.33203125" style="3" customWidth="1"/>
    <col min="205" max="205" width="9.88671875" style="3" customWidth="1"/>
    <col min="206" max="206" width="6.33203125" style="3" customWidth="1"/>
    <col min="207" max="207" width="7.6640625" style="3" customWidth="1"/>
    <col min="208" max="208" width="9.5546875" style="3" customWidth="1"/>
    <col min="209" max="209" width="10" style="3" customWidth="1"/>
    <col min="210" max="224" width="9.109375" style="3" customWidth="1"/>
    <col min="225" max="225" width="8.44140625" style="3" customWidth="1"/>
    <col min="226" max="16384" width="9.109375" style="3"/>
  </cols>
  <sheetData>
    <row r="1" spans="1:2" hidden="1">
      <c r="B1" s="3" t="s">
        <v>0</v>
      </c>
    </row>
    <row r="2" spans="1:2" hidden="1">
      <c r="B2" s="3" t="s">
        <v>114</v>
      </c>
    </row>
    <row r="3" spans="1:2" ht="11.25" hidden="1" customHeight="1">
      <c r="B3" s="5" t="s">
        <v>1</v>
      </c>
    </row>
    <row r="4" spans="1:2" hidden="1">
      <c r="A4" s="6"/>
      <c r="B4" s="7"/>
    </row>
    <row r="5" spans="1:2" hidden="1">
      <c r="A5" s="8"/>
      <c r="B5" s="9"/>
    </row>
    <row r="6" spans="1:2" hidden="1">
      <c r="A6" s="8"/>
      <c r="B6" s="9"/>
    </row>
    <row r="7" spans="1:2" hidden="1">
      <c r="A7" s="8"/>
      <c r="B7" s="9"/>
    </row>
    <row r="8" spans="1:2" hidden="1">
      <c r="A8" s="10"/>
      <c r="B8" s="11"/>
    </row>
    <row r="9" spans="1:2" hidden="1">
      <c r="A9" s="12">
        <v>1</v>
      </c>
      <c r="B9" s="13">
        <f>A9+1</f>
        <v>2</v>
      </c>
    </row>
    <row r="10" spans="1:2" ht="16.2" hidden="1">
      <c r="A10" s="12"/>
      <c r="B10" s="14" t="s">
        <v>2</v>
      </c>
    </row>
    <row r="11" spans="1:2" hidden="1">
      <c r="A11" s="15" t="s">
        <v>3</v>
      </c>
      <c r="B11" s="16" t="s">
        <v>4</v>
      </c>
    </row>
    <row r="12" spans="1:2" hidden="1">
      <c r="A12" s="15" t="s">
        <v>5</v>
      </c>
      <c r="B12" s="16" t="s">
        <v>6</v>
      </c>
    </row>
    <row r="13" spans="1:2" hidden="1">
      <c r="A13" s="12" t="s">
        <v>7</v>
      </c>
      <c r="B13" s="17" t="s">
        <v>8</v>
      </c>
    </row>
    <row r="14" spans="1:2" hidden="1">
      <c r="A14" s="15" t="s">
        <v>9</v>
      </c>
      <c r="B14" s="16" t="s">
        <v>10</v>
      </c>
    </row>
    <row r="15" spans="1:2" hidden="1">
      <c r="A15" s="15" t="s">
        <v>11</v>
      </c>
      <c r="B15" s="16" t="s">
        <v>12</v>
      </c>
    </row>
    <row r="16" spans="1:2" hidden="1">
      <c r="A16" s="15"/>
      <c r="B16" s="16" t="s">
        <v>13</v>
      </c>
    </row>
    <row r="17" spans="1:3" hidden="1">
      <c r="A17" s="15"/>
      <c r="B17" s="16" t="s">
        <v>14</v>
      </c>
    </row>
    <row r="18" spans="1:3" hidden="1">
      <c r="A18" s="15" t="s">
        <v>15</v>
      </c>
      <c r="B18" s="16" t="s">
        <v>16</v>
      </c>
    </row>
    <row r="19" spans="1:3" hidden="1">
      <c r="A19" s="15" t="s">
        <v>17</v>
      </c>
      <c r="B19" s="16" t="s">
        <v>18</v>
      </c>
    </row>
    <row r="20" spans="1:3" hidden="1">
      <c r="A20" s="15" t="s">
        <v>19</v>
      </c>
      <c r="B20" s="16" t="s">
        <v>20</v>
      </c>
    </row>
    <row r="21" spans="1:3" ht="12" hidden="1" customHeight="1">
      <c r="A21" s="15" t="s">
        <v>21</v>
      </c>
      <c r="B21" s="16" t="s">
        <v>22</v>
      </c>
    </row>
    <row r="22" spans="1:3" ht="12.75" hidden="1" customHeight="1">
      <c r="A22" s="1" t="s">
        <v>23</v>
      </c>
      <c r="B22" s="18" t="s">
        <v>24</v>
      </c>
    </row>
    <row r="23" spans="1:3" ht="12" hidden="1" customHeight="1">
      <c r="A23" s="1"/>
      <c r="B23" s="18" t="s">
        <v>25</v>
      </c>
    </row>
    <row r="24" spans="1:3" ht="12.75" hidden="1" customHeight="1">
      <c r="A24" s="1"/>
      <c r="B24" s="18" t="s">
        <v>26</v>
      </c>
    </row>
    <row r="25" spans="1:3" ht="12.75" hidden="1" customHeight="1">
      <c r="A25" s="1"/>
      <c r="B25" s="18" t="s">
        <v>28</v>
      </c>
    </row>
    <row r="26" spans="1:3" ht="13.5" hidden="1" customHeight="1">
      <c r="A26" s="1"/>
      <c r="B26" s="18" t="s">
        <v>29</v>
      </c>
    </row>
    <row r="27" spans="1:3" ht="11.25" hidden="1" customHeight="1">
      <c r="A27" s="1"/>
      <c r="B27" s="18" t="s">
        <v>30</v>
      </c>
    </row>
    <row r="28" spans="1:3" ht="14.25" hidden="1" customHeight="1">
      <c r="A28" s="1" t="s">
        <v>27</v>
      </c>
      <c r="B28" s="18" t="s">
        <v>31</v>
      </c>
    </row>
    <row r="29" spans="1:3" ht="13.5" hidden="1" customHeight="1">
      <c r="A29" s="1" t="s">
        <v>32</v>
      </c>
      <c r="B29" s="18" t="s">
        <v>33</v>
      </c>
    </row>
    <row r="30" spans="1:3" ht="13.5" hidden="1" customHeight="1">
      <c r="A30" s="19"/>
      <c r="B30" s="20"/>
    </row>
    <row r="31" spans="1:3" s="22" customFormat="1">
      <c r="A31" s="51" t="s">
        <v>109</v>
      </c>
      <c r="B31" s="51"/>
      <c r="C31" s="21"/>
    </row>
    <row r="32" spans="1:3" s="23" customFormat="1">
      <c r="A32" s="51" t="s">
        <v>107</v>
      </c>
      <c r="B32" s="51"/>
      <c r="C32" s="21"/>
    </row>
    <row r="33" spans="1:3" s="23" customFormat="1">
      <c r="A33" s="51" t="s">
        <v>108</v>
      </c>
      <c r="B33" s="51"/>
      <c r="C33" s="21"/>
    </row>
    <row r="34" spans="1:3" ht="13.5" customHeight="1">
      <c r="A34" s="50"/>
      <c r="B34" s="50"/>
      <c r="C34" s="24"/>
    </row>
    <row r="35" spans="1:3" ht="13.5" customHeight="1">
      <c r="A35" s="1"/>
      <c r="B35" s="47" t="s">
        <v>115</v>
      </c>
      <c r="C35" s="25">
        <v>-133926.03479999996</v>
      </c>
    </row>
    <row r="36" spans="1:3">
      <c r="A36" s="15"/>
      <c r="B36" s="48" t="s">
        <v>34</v>
      </c>
      <c r="C36" s="26"/>
    </row>
    <row r="37" spans="1:3">
      <c r="A37" s="1" t="s">
        <v>116</v>
      </c>
      <c r="B37" s="27" t="s">
        <v>35</v>
      </c>
      <c r="C37" s="26">
        <v>9267.648000000001</v>
      </c>
    </row>
    <row r="38" spans="1:3">
      <c r="A38" s="1" t="s">
        <v>117</v>
      </c>
      <c r="B38" s="27" t="s">
        <v>36</v>
      </c>
      <c r="C38" s="26">
        <v>10913.375999999998</v>
      </c>
    </row>
    <row r="39" spans="1:3" ht="46.8">
      <c r="A39" s="1" t="s">
        <v>118</v>
      </c>
      <c r="B39" s="27" t="s">
        <v>37</v>
      </c>
      <c r="C39" s="26">
        <v>849.56600000000003</v>
      </c>
    </row>
    <row r="40" spans="1:3">
      <c r="A40" s="1" t="s">
        <v>119</v>
      </c>
      <c r="B40" s="27" t="s">
        <v>38</v>
      </c>
      <c r="C40" s="26">
        <v>83.510999999999996</v>
      </c>
    </row>
    <row r="41" spans="1:3" ht="21.75" customHeight="1">
      <c r="A41" s="1" t="s">
        <v>120</v>
      </c>
      <c r="B41" s="27" t="s">
        <v>39</v>
      </c>
      <c r="C41" s="26">
        <v>1133.664</v>
      </c>
    </row>
    <row r="42" spans="1:3">
      <c r="A42" s="1"/>
      <c r="B42" s="28" t="s">
        <v>40</v>
      </c>
      <c r="C42" s="29">
        <f>SUM(C37:C41)</f>
        <v>22247.764999999996</v>
      </c>
    </row>
    <row r="43" spans="1:3">
      <c r="A43" s="1"/>
      <c r="B43" s="48" t="s">
        <v>41</v>
      </c>
      <c r="C43" s="26"/>
    </row>
    <row r="44" spans="1:3" ht="15" customHeight="1">
      <c r="A44" s="1" t="s">
        <v>121</v>
      </c>
      <c r="B44" s="27" t="s">
        <v>42</v>
      </c>
      <c r="C44" s="26">
        <v>1354.962</v>
      </c>
    </row>
    <row r="45" spans="1:3" ht="21.6" customHeight="1">
      <c r="A45" s="1" t="s">
        <v>122</v>
      </c>
      <c r="B45" s="27" t="s">
        <v>43</v>
      </c>
      <c r="C45" s="26"/>
    </row>
    <row r="46" spans="1:3" ht="17.25" customHeight="1">
      <c r="A46" s="1" t="s">
        <v>45</v>
      </c>
      <c r="B46" s="27" t="s">
        <v>44</v>
      </c>
      <c r="C46" s="26">
        <v>1635.2</v>
      </c>
    </row>
    <row r="47" spans="1:3" ht="19.5" customHeight="1">
      <c r="A47" s="1" t="s">
        <v>47</v>
      </c>
      <c r="B47" s="27" t="s">
        <v>46</v>
      </c>
      <c r="C47" s="26">
        <v>5571.36</v>
      </c>
    </row>
    <row r="48" spans="1:3">
      <c r="A48" s="1" t="s">
        <v>49</v>
      </c>
      <c r="B48" s="27" t="s">
        <v>48</v>
      </c>
      <c r="C48" s="26">
        <v>1203.96</v>
      </c>
    </row>
    <row r="49" spans="1:3">
      <c r="A49" s="1" t="s">
        <v>123</v>
      </c>
      <c r="B49" s="27" t="s">
        <v>50</v>
      </c>
      <c r="C49" s="26">
        <v>3846.9920000000002</v>
      </c>
    </row>
    <row r="50" spans="1:3">
      <c r="A50" s="1" t="s">
        <v>52</v>
      </c>
      <c r="B50" s="27" t="s">
        <v>51</v>
      </c>
      <c r="C50" s="26">
        <v>4249.9859999999999</v>
      </c>
    </row>
    <row r="51" spans="1:3" ht="25.2" customHeight="1">
      <c r="A51" s="1" t="s">
        <v>54</v>
      </c>
      <c r="B51" s="27" t="s">
        <v>53</v>
      </c>
      <c r="C51" s="26">
        <v>1200</v>
      </c>
    </row>
    <row r="52" spans="1:3" ht="31.2" customHeight="1">
      <c r="A52" s="1" t="s">
        <v>124</v>
      </c>
      <c r="B52" s="27" t="s">
        <v>55</v>
      </c>
      <c r="C52" s="26">
        <v>254.45999999999998</v>
      </c>
    </row>
    <row r="53" spans="1:3" ht="31.2" customHeight="1">
      <c r="A53" s="1" t="s">
        <v>57</v>
      </c>
      <c r="B53" s="27" t="s">
        <v>56</v>
      </c>
      <c r="C53" s="26">
        <v>4265.3519999999999</v>
      </c>
    </row>
    <row r="54" spans="1:3" ht="19.5" customHeight="1">
      <c r="A54" s="1" t="s">
        <v>59</v>
      </c>
      <c r="B54" s="27" t="s">
        <v>58</v>
      </c>
      <c r="C54" s="26">
        <v>8900.16</v>
      </c>
    </row>
    <row r="55" spans="1:3" ht="20.25" customHeight="1">
      <c r="A55" s="1" t="s">
        <v>125</v>
      </c>
      <c r="B55" s="27" t="s">
        <v>60</v>
      </c>
      <c r="C55" s="26">
        <v>300</v>
      </c>
    </row>
    <row r="56" spans="1:3">
      <c r="A56" s="1"/>
      <c r="B56" s="28" t="s">
        <v>61</v>
      </c>
      <c r="C56" s="29">
        <f>SUM(C44:C55)</f>
        <v>32782.432000000001</v>
      </c>
    </row>
    <row r="57" spans="1:3">
      <c r="A57" s="1"/>
      <c r="B57" s="48" t="s">
        <v>62</v>
      </c>
      <c r="C57" s="26"/>
    </row>
    <row r="58" spans="1:3">
      <c r="A58" s="1" t="s">
        <v>126</v>
      </c>
      <c r="B58" s="30" t="s">
        <v>63</v>
      </c>
      <c r="C58" s="26">
        <v>8761.6</v>
      </c>
    </row>
    <row r="59" spans="1:3" ht="15" customHeight="1">
      <c r="A59" s="1" t="s">
        <v>127</v>
      </c>
      <c r="B59" s="30" t="s">
        <v>64</v>
      </c>
      <c r="C59" s="26">
        <v>6813.2999999999993</v>
      </c>
    </row>
    <row r="60" spans="1:3" ht="17.399999999999999" customHeight="1">
      <c r="A60" s="1" t="s">
        <v>128</v>
      </c>
      <c r="B60" s="30" t="s">
        <v>65</v>
      </c>
      <c r="C60" s="26">
        <v>3607.5</v>
      </c>
    </row>
    <row r="61" spans="1:3" ht="18.600000000000001" customHeight="1">
      <c r="A61" s="1" t="s">
        <v>129</v>
      </c>
      <c r="B61" s="30" t="s">
        <v>66</v>
      </c>
      <c r="C61" s="26">
        <v>253.5</v>
      </c>
    </row>
    <row r="62" spans="1:3">
      <c r="A62" s="1" t="s">
        <v>130</v>
      </c>
      <c r="B62" s="30" t="s">
        <v>67</v>
      </c>
      <c r="C62" s="26">
        <v>5612.04</v>
      </c>
    </row>
    <row r="63" spans="1:3">
      <c r="A63" s="1" t="s">
        <v>131</v>
      </c>
      <c r="B63" s="27" t="s">
        <v>68</v>
      </c>
      <c r="C63" s="26">
        <v>135.56</v>
      </c>
    </row>
    <row r="64" spans="1:3">
      <c r="A64" s="1"/>
      <c r="B64" s="28" t="s">
        <v>69</v>
      </c>
      <c r="C64" s="29">
        <f>SUM(C58:C63)</f>
        <v>25183.500000000004</v>
      </c>
    </row>
    <row r="65" spans="1:3">
      <c r="A65" s="1"/>
      <c r="B65" s="48" t="s">
        <v>70</v>
      </c>
      <c r="C65" s="26"/>
    </row>
    <row r="66" spans="1:3" ht="31.2">
      <c r="A66" s="1" t="s">
        <v>134</v>
      </c>
      <c r="B66" s="27" t="s">
        <v>71</v>
      </c>
      <c r="C66" s="26">
        <v>1280.7180000000001</v>
      </c>
    </row>
    <row r="67" spans="1:3" ht="35.25" customHeight="1">
      <c r="A67" s="1" t="s">
        <v>135</v>
      </c>
      <c r="B67" s="27" t="s">
        <v>72</v>
      </c>
      <c r="C67" s="26">
        <v>19106.928</v>
      </c>
    </row>
    <row r="68" spans="1:3" ht="33.75" customHeight="1">
      <c r="A68" s="1" t="s">
        <v>136</v>
      </c>
      <c r="B68" s="27" t="s">
        <v>73</v>
      </c>
      <c r="C68" s="26">
        <v>3790.2330000000002</v>
      </c>
    </row>
    <row r="69" spans="1:3">
      <c r="A69" s="1" t="s">
        <v>137</v>
      </c>
      <c r="B69" s="27" t="s">
        <v>74</v>
      </c>
      <c r="C69" s="26">
        <v>2311.08</v>
      </c>
    </row>
    <row r="70" spans="1:3" ht="31.2">
      <c r="A70" s="1" t="s">
        <v>75</v>
      </c>
      <c r="B70" s="27" t="s">
        <v>76</v>
      </c>
      <c r="C70" s="26">
        <v>9466.9289999999983</v>
      </c>
    </row>
    <row r="71" spans="1:3">
      <c r="A71" s="1"/>
      <c r="B71" s="28" t="s">
        <v>77</v>
      </c>
      <c r="C71" s="29">
        <f>SUM(C66:C70)</f>
        <v>35955.887999999999</v>
      </c>
    </row>
    <row r="72" spans="1:3" ht="31.2">
      <c r="A72" s="1"/>
      <c r="B72" s="28" t="s">
        <v>132</v>
      </c>
      <c r="C72" s="26">
        <v>7061.2559999999985</v>
      </c>
    </row>
    <row r="73" spans="1:3">
      <c r="A73" s="1" t="s">
        <v>78</v>
      </c>
      <c r="B73" s="27" t="s">
        <v>133</v>
      </c>
      <c r="C73" s="26">
        <v>1972.9979999999994</v>
      </c>
    </row>
    <row r="74" spans="1:3" ht="15" customHeight="1">
      <c r="A74" s="1"/>
      <c r="B74" s="28" t="s">
        <v>79</v>
      </c>
      <c r="C74" s="29">
        <f>SUM(C72:C73)</f>
        <v>9034.2539999999972</v>
      </c>
    </row>
    <row r="75" spans="1:3">
      <c r="A75" s="1"/>
      <c r="B75" s="28" t="s">
        <v>138</v>
      </c>
      <c r="C75" s="29">
        <v>1138.96</v>
      </c>
    </row>
    <row r="76" spans="1:3" ht="18" customHeight="1">
      <c r="A76" s="1"/>
      <c r="B76" s="28" t="s">
        <v>139</v>
      </c>
      <c r="C76" s="29">
        <v>1117.2950000000001</v>
      </c>
    </row>
    <row r="77" spans="1:3" ht="21" customHeight="1">
      <c r="A77" s="1" t="s">
        <v>140</v>
      </c>
      <c r="B77" s="49" t="s">
        <v>80</v>
      </c>
      <c r="C77" s="26">
        <v>0</v>
      </c>
    </row>
    <row r="78" spans="1:3" ht="18.75" customHeight="1">
      <c r="A78" s="1" t="s">
        <v>81</v>
      </c>
      <c r="B78" s="27" t="s">
        <v>82</v>
      </c>
      <c r="C78" s="26">
        <v>10850.940000000002</v>
      </c>
    </row>
    <row r="79" spans="1:3" ht="34.5" customHeight="1">
      <c r="A79" s="1" t="s">
        <v>141</v>
      </c>
      <c r="B79" s="27" t="s">
        <v>83</v>
      </c>
      <c r="C79" s="26">
        <v>10564.740000000002</v>
      </c>
    </row>
    <row r="80" spans="1:3" ht="33" customHeight="1">
      <c r="A80" s="1" t="s">
        <v>142</v>
      </c>
      <c r="B80" s="27" t="s">
        <v>84</v>
      </c>
      <c r="C80" s="26">
        <v>0</v>
      </c>
    </row>
    <row r="81" spans="1:3" ht="34.5" customHeight="1">
      <c r="A81" s="1" t="s">
        <v>143</v>
      </c>
      <c r="B81" s="27" t="s">
        <v>85</v>
      </c>
      <c r="C81" s="26">
        <v>3521.5800000000004</v>
      </c>
    </row>
    <row r="82" spans="1:3" ht="18.75" customHeight="1">
      <c r="A82" s="1"/>
      <c r="B82" s="28" t="s">
        <v>86</v>
      </c>
      <c r="C82" s="26">
        <v>24937.259999999995</v>
      </c>
    </row>
    <row r="83" spans="1:3">
      <c r="A83" s="1"/>
      <c r="B83" s="48" t="s">
        <v>87</v>
      </c>
      <c r="C83" s="26">
        <v>0</v>
      </c>
    </row>
    <row r="84" spans="1:3">
      <c r="A84" s="1" t="s">
        <v>144</v>
      </c>
      <c r="B84" s="27" t="s">
        <v>88</v>
      </c>
      <c r="C84" s="26">
        <v>0</v>
      </c>
    </row>
    <row r="85" spans="1:3">
      <c r="A85" s="31"/>
      <c r="B85" s="32" t="s">
        <v>89</v>
      </c>
      <c r="C85" s="26">
        <v>0</v>
      </c>
    </row>
    <row r="86" spans="1:3">
      <c r="A86" s="33"/>
      <c r="B86" s="32" t="s">
        <v>90</v>
      </c>
      <c r="C86" s="26">
        <v>0</v>
      </c>
    </row>
    <row r="87" spans="1:3" ht="31.2">
      <c r="A87" s="31"/>
      <c r="B87" s="34" t="s">
        <v>91</v>
      </c>
      <c r="C87" s="26">
        <v>0</v>
      </c>
    </row>
    <row r="88" spans="1:3">
      <c r="A88" s="31"/>
      <c r="B88" s="32" t="s">
        <v>90</v>
      </c>
      <c r="C88" s="26">
        <v>0</v>
      </c>
    </row>
    <row r="89" spans="1:3">
      <c r="A89" s="31"/>
      <c r="B89" s="34" t="s">
        <v>92</v>
      </c>
      <c r="C89" s="26">
        <v>0</v>
      </c>
    </row>
    <row r="90" spans="1:3">
      <c r="A90" s="31"/>
      <c r="B90" s="35" t="s">
        <v>93</v>
      </c>
      <c r="C90" s="26">
        <v>699.11</v>
      </c>
    </row>
    <row r="91" spans="1:3">
      <c r="A91" s="1" t="s">
        <v>145</v>
      </c>
      <c r="B91" s="27" t="s">
        <v>94</v>
      </c>
      <c r="C91" s="26">
        <v>0</v>
      </c>
    </row>
    <row r="92" spans="1:3">
      <c r="A92" s="1"/>
      <c r="B92" s="35" t="s">
        <v>95</v>
      </c>
      <c r="C92" s="26">
        <v>576.77199999999993</v>
      </c>
    </row>
    <row r="93" spans="1:3">
      <c r="A93" s="1"/>
      <c r="B93" s="36" t="s">
        <v>96</v>
      </c>
      <c r="C93" s="26">
        <v>192.63400000000001</v>
      </c>
    </row>
    <row r="94" spans="1:3">
      <c r="A94" s="1"/>
      <c r="B94" s="37" t="s">
        <v>97</v>
      </c>
      <c r="C94" s="26">
        <v>403.91</v>
      </c>
    </row>
    <row r="95" spans="1:3">
      <c r="A95" s="1"/>
      <c r="B95" s="37" t="s">
        <v>98</v>
      </c>
      <c r="C95" s="26">
        <v>922.19999999999993</v>
      </c>
    </row>
    <row r="96" spans="1:3">
      <c r="A96" s="31"/>
      <c r="B96" s="30" t="s">
        <v>99</v>
      </c>
      <c r="C96" s="26">
        <v>2500</v>
      </c>
    </row>
    <row r="97" spans="1:3" ht="18.75" customHeight="1">
      <c r="A97" s="1"/>
      <c r="B97" s="30" t="s">
        <v>100</v>
      </c>
      <c r="C97" s="26">
        <v>563</v>
      </c>
    </row>
    <row r="98" spans="1:3" ht="24" customHeight="1">
      <c r="A98" s="1"/>
      <c r="B98" s="30" t="s">
        <v>101</v>
      </c>
      <c r="C98" s="26">
        <v>1837.92</v>
      </c>
    </row>
    <row r="99" spans="1:3">
      <c r="A99" s="1"/>
      <c r="B99" s="27" t="s">
        <v>102</v>
      </c>
      <c r="C99" s="26">
        <v>4</v>
      </c>
    </row>
    <row r="100" spans="1:3">
      <c r="A100" s="1"/>
      <c r="B100" s="35" t="s">
        <v>103</v>
      </c>
      <c r="C100" s="26">
        <v>2026.6799999999998</v>
      </c>
    </row>
    <row r="101" spans="1:3">
      <c r="A101" s="1"/>
      <c r="B101" s="27" t="s">
        <v>104</v>
      </c>
      <c r="C101" s="26">
        <v>597.31200000000001</v>
      </c>
    </row>
    <row r="102" spans="1:3">
      <c r="A102" s="12"/>
      <c r="B102" s="28" t="s">
        <v>105</v>
      </c>
      <c r="C102" s="29">
        <f>SUM(C84:C101)</f>
        <v>10323.538</v>
      </c>
    </row>
    <row r="103" spans="1:3" ht="14.25" customHeight="1">
      <c r="A103" s="1"/>
      <c r="B103" s="38" t="s">
        <v>146</v>
      </c>
      <c r="C103" s="29">
        <v>26756.622000000007</v>
      </c>
    </row>
    <row r="104" spans="1:3">
      <c r="A104" s="1"/>
      <c r="B104" s="28" t="s">
        <v>106</v>
      </c>
      <c r="C104" s="29">
        <f>C42+C56+C64+C71+C74+C75+C76+C102+C103+C82</f>
        <v>189477.51399999997</v>
      </c>
    </row>
    <row r="105" spans="1:3" s="42" customFormat="1">
      <c r="A105" s="39"/>
      <c r="B105" s="40" t="s">
        <v>110</v>
      </c>
      <c r="C105" s="41">
        <v>139409.04999999999</v>
      </c>
    </row>
    <row r="106" spans="1:3" s="23" customFormat="1">
      <c r="A106" s="39"/>
      <c r="B106" s="40" t="s">
        <v>111</v>
      </c>
      <c r="C106" s="41">
        <v>145644.09</v>
      </c>
    </row>
    <row r="107" spans="1:3" s="23" customFormat="1">
      <c r="A107" s="43"/>
      <c r="B107" s="40" t="s">
        <v>113</v>
      </c>
      <c r="C107" s="25">
        <f>C106-C104</f>
        <v>-43833.42399999997</v>
      </c>
    </row>
    <row r="108" spans="1:3" s="23" customFormat="1">
      <c r="A108" s="43"/>
      <c r="B108" s="40" t="s">
        <v>112</v>
      </c>
      <c r="C108" s="25">
        <f>C35+C107</f>
        <v>-177759.45879999993</v>
      </c>
    </row>
    <row r="120" spans="1:2">
      <c r="A120" s="44"/>
      <c r="B120" s="45"/>
    </row>
    <row r="121" spans="1:2">
      <c r="A121" s="44"/>
      <c r="B121" s="45"/>
    </row>
    <row r="122" spans="1:2">
      <c r="A122" s="44"/>
      <c r="B122" s="45"/>
    </row>
    <row r="123" spans="1:2">
      <c r="A123" s="44"/>
      <c r="B123" s="45"/>
    </row>
    <row r="124" spans="1:2">
      <c r="A124" s="44"/>
      <c r="B124" s="45"/>
    </row>
    <row r="125" spans="1:2">
      <c r="A125" s="44"/>
      <c r="B125" s="45"/>
    </row>
    <row r="126" spans="1:2">
      <c r="A126" s="46"/>
      <c r="B126" s="45"/>
    </row>
    <row r="127" spans="1:2">
      <c r="A127" s="46"/>
      <c r="B127" s="45"/>
    </row>
  </sheetData>
  <mergeCells count="4">
    <mergeCell ref="A34:B34"/>
    <mergeCell ref="A31:B31"/>
    <mergeCell ref="A32:B32"/>
    <mergeCell ref="A33:B3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2023-01-27T02:00:42Z</dcterms:created>
  <dcterms:modified xsi:type="dcterms:W3CDTF">2023-02-16T01:24:54Z</dcterms:modified>
</cp:coreProperties>
</file>