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0" i="1"/>
  <c r="C131"/>
  <c r="C124"/>
  <c r="C100"/>
  <c r="C90"/>
  <c r="C87"/>
  <c r="C80"/>
  <c r="C70"/>
  <c r="C58"/>
  <c r="C50"/>
  <c r="B9"/>
  <c r="C126"/>
</calcChain>
</file>

<file path=xl/sharedStrings.xml><?xml version="1.0" encoding="utf-8"?>
<sst xmlns="http://schemas.openxmlformats.org/spreadsheetml/2006/main" count="208" uniqueCount="205">
  <si>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</si>
  <si>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</si>
  <si>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ул.Песчаная, 1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</si>
  <si>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</si>
  <si>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</si>
  <si>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</si>
  <si>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</si>
  <si>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</si>
  <si>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</si>
  <si>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</si>
  <si>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</si>
  <si>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</si>
  <si>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</si>
  <si>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</si>
  <si>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</si>
  <si>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</si>
  <si>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</si>
  <si>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</si>
  <si>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</si>
  <si>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</si>
  <si>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</si>
  <si>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</si>
  <si>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</si>
  <si>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</si>
  <si>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</si>
  <si>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</si>
  <si>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</si>
  <si>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</si>
  <si>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</si>
  <si>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</si>
  <si>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 лето)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</si>
  <si>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</si>
  <si>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</si>
  <si>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</si>
  <si>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</si>
  <si>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</si>
  <si>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</si>
  <si>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</si>
  <si>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</si>
  <si>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</si>
  <si>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</si>
  <si>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</si>
  <si>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</si>
  <si>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</si>
  <si>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</si>
  <si>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</si>
  <si>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</si>
  <si>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</si>
  <si>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</si>
  <si>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</si>
  <si>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</si>
  <si>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>1.4.</t>
  </si>
  <si>
    <t>Мытье окон</t>
  </si>
  <si>
    <t>Очистка подвалов от мусора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</si>
  <si>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</si>
  <si>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</si>
  <si>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</si>
  <si>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</si>
  <si>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</si>
  <si>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Влажное 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</si>
  <si>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</si>
  <si>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</si>
  <si>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</si>
  <si>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</si>
  <si>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</si>
  <si>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</si>
  <si>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</si>
  <si>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(клапан)</t>
  </si>
  <si>
    <t xml:space="preserve">            ИТОГО по п. 2 :</t>
  </si>
  <si>
    <t>Подметание придомовой территории в летний период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</si>
  <si>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</si>
  <si>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</si>
  <si>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</si>
  <si>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</si>
  <si>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</si>
  <si>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Сдвижка и подметание территории в зимний период (механизированная уборка) </t>
  </si>
  <si>
    <t>Посыпка пешеходных дорожек и проездов противогололедными материалами шириной 0,5м</t>
  </si>
  <si>
    <t>Очистка пешеходных дорожек, отмостки  и проездов от наледи и льда шириной 0,5м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</si>
  <si>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</si>
  <si>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</si>
  <si>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</si>
  <si>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</si>
  <si>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</si>
  <si>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</si>
  <si>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</si>
  <si>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</si>
  <si>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</si>
  <si>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</si>
  <si>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 xml:space="preserve">Замена ламп внутриквартального освещения </t>
  </si>
  <si>
    <t>4.1.</t>
  </si>
  <si>
    <t>Проведение технических осмотров констр.элементов и устранение незначительных неисправностей систем вентиляции при необходимости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</si>
  <si>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</si>
  <si>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</si>
  <si>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</si>
  <si>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</si>
  <si>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</si>
  <si>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</si>
  <si>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 xml:space="preserve">            ИТОГО по п. 5 :</t>
  </si>
  <si>
    <t>6.</t>
  </si>
  <si>
    <t>7.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</si>
  <si>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</si>
  <si>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</si>
  <si>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</si>
  <si>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</si>
  <si>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</si>
  <si>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>Поверка общедомовых приборов учета тепла</t>
  </si>
  <si>
    <t>Поверка общедомовых приборов учета воды</t>
  </si>
  <si>
    <t>Текущий ремонт электрооборудования (непредвиденные работы</t>
  </si>
  <si>
    <t>установка розеток-2 шт и провода ПВ1*2,5;кабеля АВВГ 2*2,5 для подключения электроинструмента (ремонт отмостки)</t>
  </si>
  <si>
    <t>замена светильника(1 подъезд) ЛУЧ 220-С64ФА ДРАЙВ</t>
  </si>
  <si>
    <t>замена светильника СА-18 (2 подъезд)</t>
  </si>
  <si>
    <t>установка автоматического выключателя 16А на домофон</t>
  </si>
  <si>
    <t>замена светильника СА-18 (3,4 подъезд)</t>
  </si>
  <si>
    <t>Текущий ремонт систем водоснабжения и водоотведения (непредвиденные работы</t>
  </si>
  <si>
    <t>устранение засора канализационного стояка Ду 50мм (стояк кв.№29)</t>
  </si>
  <si>
    <t>устранение засора канализационного стояка Ду 50мм (кв.29)</t>
  </si>
  <si>
    <t>устранение засора канализационного стояка Ду 50мм (кв.№37)</t>
  </si>
  <si>
    <t>замена участка стояка канализации Ду 50мм (подвал, стояк квартиры №37):</t>
  </si>
  <si>
    <t>смена участка канализационной трубы Ду 50мм</t>
  </si>
  <si>
    <t>смена переходной канализационной манжеты 50*73</t>
  </si>
  <si>
    <t>смена канализационного отвода Ду 50*45</t>
  </si>
  <si>
    <t xml:space="preserve"> 9.3</t>
  </si>
  <si>
    <t>Текущий ремонт систем конструкт.элементов) (непредвиденные работы</t>
  </si>
  <si>
    <t>осмотр чердаков на наличие течей с кровли (1-4пп)</t>
  </si>
  <si>
    <t>очистка чердака от снега и льда</t>
  </si>
  <si>
    <t>ремонт контейнера с рихтованием боковин (S=3,0м2)  частичной заменой металлич.листа - 1,74м2 и его покраской</t>
  </si>
  <si>
    <t>ремонт отмостки 42 м2, 50мп</t>
  </si>
  <si>
    <t>установка доводчика дверного</t>
  </si>
  <si>
    <t>замена домофонного оборудования (1,2,4пп) с передачей жильцам новых закодированных ключей (блок вызова - 3 шт, блок управления - 3 шт передан в ООО "ЖКУ" старшей по дому)</t>
  </si>
  <si>
    <t xml:space="preserve">закрытие продухов в фундаменте </t>
  </si>
  <si>
    <t xml:space="preserve">            ИТОГО по п. 9 :</t>
  </si>
  <si>
    <t>13.</t>
  </si>
  <si>
    <t xml:space="preserve">   Сумма затрат по дому в год  :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</si>
  <si>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</si>
  <si>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</si>
  <si>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</si>
  <si>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</si>
  <si>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</si>
  <si>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</si>
  <si>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</si>
  <si>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</si>
  <si>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Очистка, кровель, чердаков, подвалов от мусова</t>
  </si>
  <si>
    <t>Удаление  с крыш снега и наледи (сбивание сосулей)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</si>
  <si>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</si>
  <si>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</si>
  <si>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</si>
  <si>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</si>
  <si>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</si>
  <si>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</si>
  <si>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</si>
  <si>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</si>
  <si>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</si>
  <si>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</si>
  <si>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</si>
  <si>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</si>
  <si>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</si>
  <si>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</si>
  <si>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</si>
  <si>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</si>
  <si>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</si>
  <si>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</si>
  <si>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</si>
  <si>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по решению ОС (протокол от 07.07.2014)</t>
  </si>
  <si>
    <t>по управлению и обслуживанию</t>
  </si>
  <si>
    <t>МКД по ул.Песчаная 1</t>
  </si>
  <si>
    <t xml:space="preserve">Отчет за 2022 г.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</si>
  <si>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</si>
  <si>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</si>
  <si>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</si>
  <si>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</si>
  <si>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2022 год "+" - экономия "-" - перерасход</t>
  </si>
  <si>
    <t>1. Содержание помещений общего пользования</t>
  </si>
  <si>
    <t>1.5.</t>
  </si>
  <si>
    <t>3. Уборка придомовой территории, входящей в состав общего имущества</t>
  </si>
  <si>
    <t>3.2.</t>
  </si>
  <si>
    <t xml:space="preserve"> 3.3.</t>
  </si>
  <si>
    <t xml:space="preserve"> 3.4.</t>
  </si>
  <si>
    <t xml:space="preserve"> 3.5.</t>
  </si>
  <si>
    <t>3.6.</t>
  </si>
  <si>
    <t>3.7.</t>
  </si>
  <si>
    <t>3.8.</t>
  </si>
  <si>
    <t>4. Подготовка многоквартирного дома к сезонной эксплуатации</t>
  </si>
  <si>
    <t xml:space="preserve"> 4.2.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</si>
  <si>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</si>
  <si>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</si>
  <si>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</si>
  <si>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</si>
  <si>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</si>
  <si>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5.5.</t>
  </si>
  <si>
    <t>6.Аварийное обслуживание внутридомового инжен.сантехнич. и эл.технического оборудования</t>
  </si>
  <si>
    <t>Диспетчерское обслуживание</t>
  </si>
  <si>
    <t xml:space="preserve"> 6.1</t>
  </si>
  <si>
    <t xml:space="preserve">            ИТОГО по п. 6 :</t>
  </si>
  <si>
    <t>7.Дератизация</t>
  </si>
  <si>
    <t>8.Дезинсекция</t>
  </si>
  <si>
    <t>9. Поверка и обслуживание общедомовых приборов учета.</t>
  </si>
  <si>
    <t xml:space="preserve"> 9.1</t>
  </si>
  <si>
    <t xml:space="preserve"> 9.2</t>
  </si>
  <si>
    <t>10. Текущий ремонт</t>
  </si>
  <si>
    <t>10.1.</t>
  </si>
  <si>
    <t>10.2.</t>
  </si>
  <si>
    <t xml:space="preserve"> 10.3</t>
  </si>
  <si>
    <t xml:space="preserve">            ИТОГО по п. 10 :</t>
  </si>
  <si>
    <t>11.Управление многоквартирным домом</t>
  </si>
  <si>
    <t>Дополнительный доход 45КА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</si>
</sst>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3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/>
    <xf numFmtId="0" fontId="5" fillId="0" borderId="5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left" wrapText="1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2" fontId="6" fillId="0" borderId="0" xfId="0" applyNumberFormat="1" applyFont="1" applyFill="1" applyAlignment="1">
      <alignment vertical="center"/>
    </xf>
    <xf numFmtId="2" fontId="5" fillId="0" borderId="0" xfId="0" applyNumberFormat="1" applyFont="1" applyFill="1" applyBorder="1" applyAlignment="1">
      <alignment vertical="center" wrapText="1"/>
    </xf>
    <xf numFmtId="2" fontId="6" fillId="0" borderId="0" xfId="0" applyNumberFormat="1" applyFont="1" applyFill="1"/>
    <xf numFmtId="0" fontId="3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6"/>
  <sheetViews>
    <sheetView tabSelected="1" topLeftCell="A37" workbookViewId="0">
      <selection activeCell="E128" sqref="E128"/>
    </sheetView>
  </sheetViews>
  <sheetFormatPr defaultColWidth="9.109375" defaultRowHeight="15.6"/>
  <cols>
    <col min="1" max="1" width="6.6640625" style="49" customWidth="1"/>
    <col min="2" max="2" width="77.33203125" style="40" customWidth="1"/>
    <col min="3" max="3" width="17.109375" style="57" customWidth="1"/>
    <col min="4" max="200" width="9.109375" style="40" customWidth="1"/>
    <col min="201" max="201" width="5" style="40" customWidth="1"/>
    <col min="202" max="202" width="47.5546875" style="40" customWidth="1"/>
    <col min="203" max="212" width="9.33203125" style="40" customWidth="1"/>
    <col min="213" max="228" width="9.109375" style="40" customWidth="1"/>
    <col min="229" max="232" width="8.88671875" style="40" customWidth="1"/>
    <col min="233" max="16384" width="9.109375" style="40"/>
  </cols>
  <sheetData>
    <row r="1" spans="1:3" s="20" customFormat="1" hidden="1">
      <c r="A1" s="50"/>
      <c r="B1" s="19" t="s">
        <v>0</v>
      </c>
      <c r="C1" s="55"/>
    </row>
    <row r="2" spans="1:3" s="20" customFormat="1" hidden="1">
      <c r="A2" s="50"/>
      <c r="B2" s="19" t="s">
        <v>1</v>
      </c>
      <c r="C2" s="55"/>
    </row>
    <row r="3" spans="1:3" s="20" customFormat="1" ht="16.2" hidden="1">
      <c r="A3" s="50"/>
      <c r="B3" s="21" t="s">
        <v>2</v>
      </c>
      <c r="C3" s="55"/>
    </row>
    <row r="4" spans="1:3" s="20" customFormat="1" hidden="1">
      <c r="A4" s="51"/>
      <c r="B4" s="22"/>
      <c r="C4" s="55"/>
    </row>
    <row r="5" spans="1:3" s="20" customFormat="1" hidden="1">
      <c r="A5" s="52"/>
      <c r="B5" s="23"/>
      <c r="C5" s="55"/>
    </row>
    <row r="6" spans="1:3" s="20" customFormat="1" hidden="1">
      <c r="A6" s="52"/>
      <c r="B6" s="23"/>
      <c r="C6" s="55"/>
    </row>
    <row r="7" spans="1:3" s="20" customFormat="1" hidden="1">
      <c r="A7" s="52"/>
      <c r="B7" s="23"/>
      <c r="C7" s="55"/>
    </row>
    <row r="8" spans="1:3" s="20" customFormat="1" hidden="1">
      <c r="A8" s="53"/>
      <c r="B8" s="24"/>
      <c r="C8" s="55"/>
    </row>
    <row r="9" spans="1:3" s="20" customFormat="1" hidden="1">
      <c r="A9" s="11">
        <v>1</v>
      </c>
      <c r="B9" s="11">
        <f>A9+1</f>
        <v>2</v>
      </c>
      <c r="C9" s="55"/>
    </row>
    <row r="10" spans="1:3" s="20" customFormat="1" ht="16.2" hidden="1">
      <c r="A10" s="11"/>
      <c r="B10" s="4" t="s">
        <v>3</v>
      </c>
      <c r="C10" s="55"/>
    </row>
    <row r="11" spans="1:3" s="20" customFormat="1" hidden="1">
      <c r="A11" s="5" t="s">
        <v>4</v>
      </c>
      <c r="B11" s="25" t="s">
        <v>5</v>
      </c>
      <c r="C11" s="55"/>
    </row>
    <row r="12" spans="1:3" s="20" customFormat="1" hidden="1">
      <c r="A12" s="5" t="s">
        <v>6</v>
      </c>
      <c r="B12" s="25" t="s">
        <v>7</v>
      </c>
      <c r="C12" s="55"/>
    </row>
    <row r="13" spans="1:3" s="20" customFormat="1" hidden="1">
      <c r="A13" s="11" t="s">
        <v>8</v>
      </c>
      <c r="B13" s="26" t="s">
        <v>9</v>
      </c>
      <c r="C13" s="55"/>
    </row>
    <row r="14" spans="1:3" s="20" customFormat="1" hidden="1">
      <c r="A14" s="5" t="s">
        <v>10</v>
      </c>
      <c r="B14" s="25" t="s">
        <v>11</v>
      </c>
      <c r="C14" s="55"/>
    </row>
    <row r="15" spans="1:3" s="20" customFormat="1" hidden="1">
      <c r="A15" s="5" t="s">
        <v>12</v>
      </c>
      <c r="B15" s="25" t="s">
        <v>13</v>
      </c>
      <c r="C15" s="55"/>
    </row>
    <row r="16" spans="1:3" s="20" customFormat="1" hidden="1">
      <c r="A16" s="5"/>
      <c r="B16" s="25" t="s">
        <v>14</v>
      </c>
      <c r="C16" s="55"/>
    </row>
    <row r="17" spans="1:3" s="20" customFormat="1" hidden="1">
      <c r="A17" s="5"/>
      <c r="B17" s="25" t="s">
        <v>15</v>
      </c>
      <c r="C17" s="55"/>
    </row>
    <row r="18" spans="1:3" s="20" customFormat="1" hidden="1">
      <c r="A18" s="5" t="s">
        <v>16</v>
      </c>
      <c r="B18" s="25" t="s">
        <v>17</v>
      </c>
      <c r="C18" s="55"/>
    </row>
    <row r="19" spans="1:3" s="20" customFormat="1" hidden="1">
      <c r="A19" s="5"/>
      <c r="B19" s="25" t="s">
        <v>18</v>
      </c>
      <c r="C19" s="55"/>
    </row>
    <row r="20" spans="1:3" s="20" customFormat="1" hidden="1">
      <c r="A20" s="5" t="s">
        <v>19</v>
      </c>
      <c r="B20" s="25" t="s">
        <v>20</v>
      </c>
      <c r="C20" s="55"/>
    </row>
    <row r="21" spans="1:3" s="20" customFormat="1" hidden="1">
      <c r="A21" s="5"/>
      <c r="B21" s="25" t="s">
        <v>21</v>
      </c>
      <c r="C21" s="55"/>
    </row>
    <row r="22" spans="1:3" s="20" customFormat="1" hidden="1">
      <c r="A22" s="5"/>
      <c r="B22" s="25" t="s">
        <v>22</v>
      </c>
      <c r="C22" s="55"/>
    </row>
    <row r="23" spans="1:3" s="20" customFormat="1" hidden="1">
      <c r="A23" s="5" t="s">
        <v>23</v>
      </c>
      <c r="B23" s="25" t="s">
        <v>24</v>
      </c>
      <c r="C23" s="55"/>
    </row>
    <row r="24" spans="1:3" s="20" customFormat="1" hidden="1">
      <c r="A24" s="5" t="s">
        <v>25</v>
      </c>
      <c r="B24" s="25" t="s">
        <v>26</v>
      </c>
      <c r="C24" s="55"/>
    </row>
    <row r="25" spans="1:3" s="20" customFormat="1" hidden="1">
      <c r="A25" s="5" t="s">
        <v>27</v>
      </c>
      <c r="B25" s="25" t="s">
        <v>28</v>
      </c>
      <c r="C25" s="55"/>
    </row>
    <row r="26" spans="1:3" s="20" customFormat="1" hidden="1">
      <c r="A26" s="5" t="s">
        <v>29</v>
      </c>
      <c r="B26" s="27" t="s">
        <v>30</v>
      </c>
      <c r="C26" s="55"/>
    </row>
    <row r="27" spans="1:3" s="20" customFormat="1" hidden="1">
      <c r="A27" s="5"/>
      <c r="B27" s="27" t="s">
        <v>31</v>
      </c>
      <c r="C27" s="55"/>
    </row>
    <row r="28" spans="1:3" s="20" customFormat="1" hidden="1">
      <c r="A28" s="5"/>
      <c r="B28" s="27" t="s">
        <v>33</v>
      </c>
      <c r="C28" s="55"/>
    </row>
    <row r="29" spans="1:3" s="20" customFormat="1" hidden="1">
      <c r="A29" s="5"/>
      <c r="B29" s="27" t="s">
        <v>34</v>
      </c>
      <c r="C29" s="55"/>
    </row>
    <row r="30" spans="1:3" s="20" customFormat="1" hidden="1">
      <c r="A30" s="5"/>
      <c r="B30" s="27" t="s">
        <v>35</v>
      </c>
      <c r="C30" s="55"/>
    </row>
    <row r="31" spans="1:3" s="20" customFormat="1" hidden="1">
      <c r="A31" s="5" t="s">
        <v>32</v>
      </c>
      <c r="B31" s="27" t="s">
        <v>36</v>
      </c>
      <c r="C31" s="55"/>
    </row>
    <row r="32" spans="1:3" s="20" customFormat="1" hidden="1">
      <c r="A32" s="5" t="s">
        <v>37</v>
      </c>
      <c r="B32" s="27" t="s">
        <v>38</v>
      </c>
      <c r="C32" s="55"/>
    </row>
    <row r="33" spans="1:3" s="20" customFormat="1" hidden="1">
      <c r="A33" s="5"/>
      <c r="B33" s="27" t="s">
        <v>39</v>
      </c>
      <c r="C33" s="55"/>
    </row>
    <row r="34" spans="1:3" s="20" customFormat="1" hidden="1">
      <c r="A34" s="5"/>
      <c r="B34" s="27" t="s">
        <v>40</v>
      </c>
      <c r="C34" s="55"/>
    </row>
    <row r="35" spans="1:3" s="20" customFormat="1" hidden="1">
      <c r="A35" s="5" t="s">
        <v>41</v>
      </c>
      <c r="B35" s="27" t="s">
        <v>42</v>
      </c>
      <c r="C35" s="55"/>
    </row>
    <row r="36" spans="1:3" s="20" customFormat="1" hidden="1">
      <c r="A36" s="28"/>
      <c r="B36" s="29"/>
      <c r="C36" s="55"/>
    </row>
    <row r="37" spans="1:3" s="31" customFormat="1">
      <c r="A37" s="58" t="s">
        <v>165</v>
      </c>
      <c r="B37" s="58"/>
      <c r="C37" s="56"/>
    </row>
    <row r="38" spans="1:3" s="31" customFormat="1">
      <c r="A38" s="58" t="s">
        <v>163</v>
      </c>
      <c r="B38" s="58"/>
      <c r="C38" s="56"/>
    </row>
    <row r="39" spans="1:3" s="31" customFormat="1">
      <c r="A39" s="58" t="s">
        <v>164</v>
      </c>
      <c r="B39" s="58"/>
      <c r="C39" s="56"/>
    </row>
    <row r="40" spans="1:3" s="31" customFormat="1" ht="15" customHeight="1">
      <c r="A40" s="30"/>
      <c r="B40" s="30"/>
      <c r="C40" s="56"/>
    </row>
    <row r="41" spans="1:3" s="18" customFormat="1" ht="16.2">
      <c r="A41" s="1"/>
      <c r="B41" s="2" t="s">
        <v>166</v>
      </c>
      <c r="C41" s="3">
        <v>-110454.94645299966</v>
      </c>
    </row>
    <row r="42" spans="1:3" s="18" customFormat="1">
      <c r="A42" s="5"/>
      <c r="B42" s="17" t="s">
        <v>171</v>
      </c>
      <c r="C42" s="7"/>
    </row>
    <row r="43" spans="1:3" s="18" customFormat="1">
      <c r="A43" s="5" t="s">
        <v>43</v>
      </c>
      <c r="B43" s="6" t="s">
        <v>44</v>
      </c>
      <c r="C43" s="7">
        <v>22142.339999999993</v>
      </c>
    </row>
    <row r="44" spans="1:3" s="18" customFormat="1">
      <c r="A44" s="5"/>
      <c r="B44" s="6" t="s">
        <v>45</v>
      </c>
      <c r="C44" s="7">
        <v>23321.088</v>
      </c>
    </row>
    <row r="45" spans="1:3" s="18" customFormat="1">
      <c r="A45" s="5" t="s">
        <v>46</v>
      </c>
      <c r="B45" s="6" t="s">
        <v>47</v>
      </c>
      <c r="C45" s="7">
        <v>37516.644</v>
      </c>
    </row>
    <row r="46" spans="1:3" s="18" customFormat="1">
      <c r="A46" s="5"/>
      <c r="B46" s="6" t="s">
        <v>48</v>
      </c>
      <c r="C46" s="7">
        <v>39007.296000000002</v>
      </c>
    </row>
    <row r="47" spans="1:3" s="18" customFormat="1" ht="31.2">
      <c r="A47" s="5" t="s">
        <v>49</v>
      </c>
      <c r="B47" s="6" t="s">
        <v>50</v>
      </c>
      <c r="C47" s="7">
        <v>13476.460000000001</v>
      </c>
    </row>
    <row r="48" spans="1:3" s="18" customFormat="1">
      <c r="A48" s="5" t="s">
        <v>51</v>
      </c>
      <c r="B48" s="6" t="s">
        <v>52</v>
      </c>
      <c r="C48" s="7">
        <v>593.85599999999999</v>
      </c>
    </row>
    <row r="49" spans="1:3" s="18" customFormat="1">
      <c r="A49" s="5" t="s">
        <v>172</v>
      </c>
      <c r="B49" s="6" t="s">
        <v>53</v>
      </c>
      <c r="C49" s="7">
        <v>4816.8959999999997</v>
      </c>
    </row>
    <row r="50" spans="1:3" s="18" customFormat="1">
      <c r="A50" s="5"/>
      <c r="B50" s="8" t="s">
        <v>54</v>
      </c>
      <c r="C50" s="9">
        <f>SUM(C43:C49)</f>
        <v>140874.57999999999</v>
      </c>
    </row>
    <row r="51" spans="1:3" s="18" customFormat="1">
      <c r="A51" s="5"/>
      <c r="B51" s="54" t="s">
        <v>55</v>
      </c>
      <c r="C51" s="7"/>
    </row>
    <row r="52" spans="1:3" s="18" customFormat="1">
      <c r="A52" s="5" t="s">
        <v>56</v>
      </c>
      <c r="B52" s="6" t="s">
        <v>57</v>
      </c>
      <c r="C52" s="7">
        <v>4384.7999999999984</v>
      </c>
    </row>
    <row r="53" spans="1:3" s="18" customFormat="1">
      <c r="A53" s="5" t="s">
        <v>58</v>
      </c>
      <c r="B53" s="6" t="s">
        <v>59</v>
      </c>
      <c r="C53" s="7">
        <v>11411.058999999999</v>
      </c>
    </row>
    <row r="54" spans="1:3" s="18" customFormat="1">
      <c r="A54" s="5" t="s">
        <v>60</v>
      </c>
      <c r="B54" s="6" t="s">
        <v>61</v>
      </c>
      <c r="C54" s="7">
        <v>16407.648000000001</v>
      </c>
    </row>
    <row r="55" spans="1:3" s="18" customFormat="1">
      <c r="A55" s="5" t="s">
        <v>62</v>
      </c>
      <c r="B55" s="6" t="s">
        <v>63</v>
      </c>
      <c r="C55" s="7">
        <v>0</v>
      </c>
    </row>
    <row r="56" spans="1:3" s="18" customFormat="1">
      <c r="A56" s="5" t="s">
        <v>64</v>
      </c>
      <c r="B56" s="6" t="s">
        <v>65</v>
      </c>
      <c r="C56" s="7">
        <v>0</v>
      </c>
    </row>
    <row r="57" spans="1:3" s="18" customFormat="1">
      <c r="A57" s="5" t="s">
        <v>66</v>
      </c>
      <c r="B57" s="6" t="s">
        <v>67</v>
      </c>
      <c r="C57" s="7">
        <v>50.88</v>
      </c>
    </row>
    <row r="58" spans="1:3" s="18" customFormat="1">
      <c r="A58" s="5"/>
      <c r="B58" s="8" t="s">
        <v>68</v>
      </c>
      <c r="C58" s="9">
        <f>SUM(C52:C57)</f>
        <v>32254.386999999999</v>
      </c>
    </row>
    <row r="59" spans="1:3" s="18" customFormat="1">
      <c r="A59" s="5"/>
      <c r="B59" s="17" t="s">
        <v>173</v>
      </c>
      <c r="C59" s="7"/>
    </row>
    <row r="60" spans="1:3" s="18" customFormat="1">
      <c r="A60" s="5" t="s">
        <v>80</v>
      </c>
      <c r="B60" s="6" t="s">
        <v>69</v>
      </c>
      <c r="C60" s="7">
        <v>4087.0380000000005</v>
      </c>
    </row>
    <row r="61" spans="1:3" s="18" customFormat="1">
      <c r="A61" s="10" t="s">
        <v>174</v>
      </c>
      <c r="B61" s="6" t="s">
        <v>70</v>
      </c>
      <c r="C61" s="7">
        <v>19012.14</v>
      </c>
    </row>
    <row r="62" spans="1:3" s="18" customFormat="1">
      <c r="A62" s="10" t="s">
        <v>175</v>
      </c>
      <c r="B62" s="6" t="s">
        <v>71</v>
      </c>
      <c r="C62" s="7">
        <v>27452.16</v>
      </c>
    </row>
    <row r="63" spans="1:3" s="18" customFormat="1">
      <c r="A63" s="10" t="s">
        <v>176</v>
      </c>
      <c r="B63" s="6" t="s">
        <v>72</v>
      </c>
      <c r="C63" s="7">
        <v>5213.92</v>
      </c>
    </row>
    <row r="64" spans="1:3" s="18" customFormat="1">
      <c r="A64" s="10"/>
      <c r="B64" s="6" t="s">
        <v>73</v>
      </c>
      <c r="C64" s="7">
        <v>9371.4320000000007</v>
      </c>
    </row>
    <row r="65" spans="1:3" s="18" customFormat="1">
      <c r="A65" s="10"/>
      <c r="B65" s="6" t="s">
        <v>74</v>
      </c>
      <c r="C65" s="7">
        <v>8610.1209999999992</v>
      </c>
    </row>
    <row r="66" spans="1:3" s="18" customFormat="1" ht="31.2">
      <c r="A66" s="5" t="s">
        <v>177</v>
      </c>
      <c r="B66" s="6" t="s">
        <v>75</v>
      </c>
      <c r="C66" s="7">
        <v>11964</v>
      </c>
    </row>
    <row r="67" spans="1:3" s="18" customFormat="1" ht="31.2">
      <c r="A67" s="5" t="s">
        <v>178</v>
      </c>
      <c r="B67" s="6" t="s">
        <v>76</v>
      </c>
      <c r="C67" s="7">
        <v>1691.6369999999997</v>
      </c>
    </row>
    <row r="68" spans="1:3" s="18" customFormat="1" ht="31.2">
      <c r="A68" s="5" t="s">
        <v>179</v>
      </c>
      <c r="B68" s="6" t="s">
        <v>77</v>
      </c>
      <c r="C68" s="7">
        <v>16208.829000000002</v>
      </c>
    </row>
    <row r="69" spans="1:3" s="18" customFormat="1">
      <c r="A69" s="5" t="s">
        <v>180</v>
      </c>
      <c r="B69" s="6" t="s">
        <v>78</v>
      </c>
      <c r="C69" s="7">
        <v>16058.898000000001</v>
      </c>
    </row>
    <row r="70" spans="1:3" s="18" customFormat="1">
      <c r="A70" s="5"/>
      <c r="B70" s="8" t="s">
        <v>79</v>
      </c>
      <c r="C70" s="9">
        <f>SUM(C60:C69)</f>
        <v>119670.175</v>
      </c>
    </row>
    <row r="71" spans="1:3" s="18" customFormat="1">
      <c r="A71" s="5"/>
      <c r="B71" s="17" t="s">
        <v>181</v>
      </c>
      <c r="C71" s="7"/>
    </row>
    <row r="72" spans="1:3" s="18" customFormat="1" ht="31.2">
      <c r="A72" s="5" t="s">
        <v>89</v>
      </c>
      <c r="B72" s="6" t="s">
        <v>81</v>
      </c>
      <c r="C72" s="7"/>
    </row>
    <row r="73" spans="1:3" s="18" customFormat="1" ht="15.75" customHeight="1">
      <c r="A73" s="5"/>
      <c r="B73" s="6" t="s">
        <v>82</v>
      </c>
      <c r="C73" s="7">
        <v>61417.26</v>
      </c>
    </row>
    <row r="74" spans="1:3" s="18" customFormat="1" ht="15.75" customHeight="1">
      <c r="A74" s="5"/>
      <c r="B74" s="6" t="s">
        <v>83</v>
      </c>
      <c r="C74" s="7">
        <v>18433.8</v>
      </c>
    </row>
    <row r="75" spans="1:3" s="18" customFormat="1" ht="12.75" customHeight="1">
      <c r="A75" s="5"/>
      <c r="B75" s="6" t="s">
        <v>84</v>
      </c>
      <c r="C75" s="7">
        <v>700.7</v>
      </c>
    </row>
    <row r="76" spans="1:3" s="18" customFormat="1" ht="14.25" customHeight="1">
      <c r="A76" s="5"/>
      <c r="B76" s="6" t="s">
        <v>85</v>
      </c>
      <c r="C76" s="7">
        <v>9761.2900000000009</v>
      </c>
    </row>
    <row r="77" spans="1:3" s="18" customFormat="1" ht="15" customHeight="1">
      <c r="A77" s="5"/>
      <c r="B77" s="6" t="s">
        <v>86</v>
      </c>
      <c r="C77" s="7">
        <v>9573.48</v>
      </c>
    </row>
    <row r="78" spans="1:3" s="18" customFormat="1">
      <c r="A78" s="5" t="s">
        <v>182</v>
      </c>
      <c r="B78" s="6" t="s">
        <v>87</v>
      </c>
      <c r="C78" s="7">
        <v>2411.1699999999996</v>
      </c>
    </row>
    <row r="79" spans="1:3" s="18" customFormat="1">
      <c r="A79" s="5"/>
      <c r="B79" s="6" t="s">
        <v>88</v>
      </c>
      <c r="C79" s="7">
        <v>9037.9499999999989</v>
      </c>
    </row>
    <row r="80" spans="1:3" s="18" customFormat="1">
      <c r="A80" s="5"/>
      <c r="B80" s="8" t="s">
        <v>95</v>
      </c>
      <c r="C80" s="9">
        <f>SUM(C73:C79)</f>
        <v>111335.64999999998</v>
      </c>
    </row>
    <row r="81" spans="1:3" s="18" customFormat="1">
      <c r="A81" s="5"/>
      <c r="B81" s="17" t="s">
        <v>183</v>
      </c>
      <c r="C81" s="7"/>
    </row>
    <row r="82" spans="1:3" s="18" customFormat="1" ht="31.2">
      <c r="A82" s="5" t="s">
        <v>184</v>
      </c>
      <c r="B82" s="6" t="s">
        <v>90</v>
      </c>
      <c r="C82" s="7">
        <v>8287.6170000000002</v>
      </c>
    </row>
    <row r="83" spans="1:3" s="18" customFormat="1" ht="31.2">
      <c r="A83" s="5" t="s">
        <v>185</v>
      </c>
      <c r="B83" s="6" t="s">
        <v>91</v>
      </c>
      <c r="C83" s="7">
        <v>33850.83</v>
      </c>
    </row>
    <row r="84" spans="1:3" s="18" customFormat="1" ht="46.8">
      <c r="A84" s="5" t="s">
        <v>186</v>
      </c>
      <c r="B84" s="6" t="s">
        <v>92</v>
      </c>
      <c r="C84" s="7">
        <v>25563.213000000003</v>
      </c>
    </row>
    <row r="85" spans="1:3" s="18" customFormat="1">
      <c r="A85" s="5" t="s">
        <v>187</v>
      </c>
      <c r="B85" s="6" t="s">
        <v>93</v>
      </c>
      <c r="C85" s="7">
        <v>1884.4499999999998</v>
      </c>
    </row>
    <row r="86" spans="1:3" s="18" customFormat="1" ht="31.2">
      <c r="A86" s="5" t="s">
        <v>188</v>
      </c>
      <c r="B86" s="6" t="s">
        <v>94</v>
      </c>
      <c r="C86" s="7">
        <v>20971.951000000001</v>
      </c>
    </row>
    <row r="87" spans="1:3" s="18" customFormat="1">
      <c r="A87" s="5"/>
      <c r="B87" s="8" t="s">
        <v>97</v>
      </c>
      <c r="C87" s="9">
        <f>SUM(C82:C86)</f>
        <v>90558.061000000002</v>
      </c>
    </row>
    <row r="88" spans="1:3" s="18" customFormat="1" ht="31.2">
      <c r="A88" s="11"/>
      <c r="B88" s="8" t="s">
        <v>189</v>
      </c>
      <c r="C88" s="7">
        <v>47624.616000000002</v>
      </c>
    </row>
    <row r="89" spans="1:3" s="18" customFormat="1">
      <c r="A89" s="5" t="s">
        <v>191</v>
      </c>
      <c r="B89" s="6" t="s">
        <v>190</v>
      </c>
      <c r="C89" s="7">
        <v>13306.878000000004</v>
      </c>
    </row>
    <row r="90" spans="1:3" s="18" customFormat="1">
      <c r="A90" s="11"/>
      <c r="B90" s="8" t="s">
        <v>192</v>
      </c>
      <c r="C90" s="9">
        <f>SUM(C88:C89)</f>
        <v>60931.494000000006</v>
      </c>
    </row>
    <row r="91" spans="1:3" s="18" customFormat="1">
      <c r="A91" s="11"/>
      <c r="B91" s="8" t="s">
        <v>193</v>
      </c>
      <c r="C91" s="9">
        <v>5686.7640000000001</v>
      </c>
    </row>
    <row r="92" spans="1:3" s="18" customFormat="1">
      <c r="A92" s="11"/>
      <c r="B92" s="8" t="s">
        <v>194</v>
      </c>
      <c r="C92" s="9">
        <v>5518.607</v>
      </c>
    </row>
    <row r="93" spans="1:3" s="18" customFormat="1">
      <c r="A93" s="11"/>
      <c r="B93" s="8" t="s">
        <v>195</v>
      </c>
      <c r="C93" s="7"/>
    </row>
    <row r="94" spans="1:3" s="18" customFormat="1">
      <c r="A94" s="5" t="s">
        <v>196</v>
      </c>
      <c r="B94" s="6" t="s">
        <v>100</v>
      </c>
      <c r="C94" s="7">
        <v>9600.24</v>
      </c>
    </row>
    <row r="95" spans="1:3" s="18" customFormat="1">
      <c r="A95" s="5" t="s">
        <v>197</v>
      </c>
      <c r="B95" s="6" t="s">
        <v>101</v>
      </c>
      <c r="C95" s="7">
        <v>14467.920000000002</v>
      </c>
    </row>
    <row r="96" spans="1:3" s="18" customFormat="1" ht="31.2">
      <c r="A96" s="5"/>
      <c r="B96" s="6" t="s">
        <v>102</v>
      </c>
      <c r="C96" s="7">
        <v>7043.159999999998</v>
      </c>
    </row>
    <row r="97" spans="1:3" s="18" customFormat="1" ht="31.2">
      <c r="A97" s="5"/>
      <c r="B97" s="6" t="s">
        <v>103</v>
      </c>
      <c r="C97" s="7">
        <v>14086.319999999996</v>
      </c>
    </row>
    <row r="98" spans="1:3" s="18" customFormat="1" ht="31.2">
      <c r="A98" s="5"/>
      <c r="B98" s="6" t="s">
        <v>104</v>
      </c>
      <c r="C98" s="7">
        <v>14086.319999999996</v>
      </c>
    </row>
    <row r="99" spans="1:3" s="18" customFormat="1">
      <c r="A99" s="5" t="s">
        <v>121</v>
      </c>
      <c r="B99" s="6" t="s">
        <v>105</v>
      </c>
      <c r="C99" s="7">
        <v>15300</v>
      </c>
    </row>
    <row r="100" spans="1:3" s="18" customFormat="1">
      <c r="A100" s="5"/>
      <c r="B100" s="8" t="s">
        <v>130</v>
      </c>
      <c r="C100" s="9">
        <f>SUM(C94:C99)</f>
        <v>74583.959999999992</v>
      </c>
    </row>
    <row r="101" spans="1:3" s="32" customFormat="1">
      <c r="A101" s="12"/>
      <c r="B101" s="8" t="s">
        <v>198</v>
      </c>
      <c r="C101" s="13"/>
    </row>
    <row r="102" spans="1:3" s="32" customFormat="1">
      <c r="A102" s="12" t="s">
        <v>199</v>
      </c>
      <c r="B102" s="8" t="s">
        <v>107</v>
      </c>
      <c r="C102" s="13"/>
    </row>
    <row r="103" spans="1:3" s="32" customFormat="1" ht="31.2">
      <c r="A103" s="12"/>
      <c r="B103" s="14" t="s">
        <v>108</v>
      </c>
      <c r="C103" s="13">
        <v>1096.42</v>
      </c>
    </row>
    <row r="104" spans="1:3" s="32" customFormat="1">
      <c r="A104" s="12"/>
      <c r="B104" s="14" t="s">
        <v>109</v>
      </c>
      <c r="C104" s="13">
        <v>2325.8000000000002</v>
      </c>
    </row>
    <row r="105" spans="1:3" s="32" customFormat="1">
      <c r="A105" s="12"/>
      <c r="B105" s="14" t="s">
        <v>110</v>
      </c>
      <c r="C105" s="13">
        <v>732.83</v>
      </c>
    </row>
    <row r="106" spans="1:3" s="32" customFormat="1">
      <c r="A106" s="12"/>
      <c r="B106" s="14" t="s">
        <v>111</v>
      </c>
      <c r="C106" s="13">
        <v>393.39</v>
      </c>
    </row>
    <row r="107" spans="1:3" s="32" customFormat="1">
      <c r="A107" s="12"/>
      <c r="B107" s="14" t="s">
        <v>112</v>
      </c>
      <c r="C107" s="13">
        <v>1465.66</v>
      </c>
    </row>
    <row r="108" spans="1:3" s="32" customFormat="1" ht="31.2">
      <c r="A108" s="12" t="s">
        <v>200</v>
      </c>
      <c r="B108" s="8" t="s">
        <v>113</v>
      </c>
      <c r="C108" s="13">
        <v>0</v>
      </c>
    </row>
    <row r="109" spans="1:3" s="32" customFormat="1" ht="18" customHeight="1">
      <c r="A109" s="12"/>
      <c r="B109" s="14" t="s">
        <v>114</v>
      </c>
      <c r="C109" s="13">
        <v>0</v>
      </c>
    </row>
    <row r="110" spans="1:3" s="32" customFormat="1" ht="21.75" customHeight="1">
      <c r="A110" s="15"/>
      <c r="B110" s="14" t="s">
        <v>115</v>
      </c>
      <c r="C110" s="13">
        <v>0</v>
      </c>
    </row>
    <row r="111" spans="1:3" s="32" customFormat="1">
      <c r="A111" s="15"/>
      <c r="B111" s="14" t="s">
        <v>116</v>
      </c>
      <c r="C111" s="13">
        <v>0</v>
      </c>
    </row>
    <row r="112" spans="1:3" s="32" customFormat="1" ht="31.2">
      <c r="A112" s="15"/>
      <c r="B112" s="16" t="s">
        <v>117</v>
      </c>
      <c r="C112" s="13">
        <v>0</v>
      </c>
    </row>
    <row r="113" spans="1:6" s="32" customFormat="1">
      <c r="A113" s="15"/>
      <c r="B113" s="14" t="s">
        <v>118</v>
      </c>
      <c r="C113" s="13">
        <v>770.92</v>
      </c>
    </row>
    <row r="114" spans="1:6" s="32" customFormat="1">
      <c r="A114" s="15"/>
      <c r="B114" s="14" t="s">
        <v>119</v>
      </c>
      <c r="C114" s="13">
        <v>200.26</v>
      </c>
    </row>
    <row r="115" spans="1:6" s="32" customFormat="1">
      <c r="A115" s="15"/>
      <c r="B115" s="14" t="s">
        <v>120</v>
      </c>
      <c r="C115" s="13">
        <v>803.24</v>
      </c>
    </row>
    <row r="116" spans="1:6" s="32" customFormat="1">
      <c r="A116" s="12" t="s">
        <v>201</v>
      </c>
      <c r="B116" s="8" t="s">
        <v>122</v>
      </c>
      <c r="C116" s="13">
        <v>0</v>
      </c>
    </row>
    <row r="117" spans="1:6" s="32" customFormat="1">
      <c r="A117" s="12"/>
      <c r="B117" s="14" t="s">
        <v>123</v>
      </c>
      <c r="C117" s="13">
        <v>0</v>
      </c>
    </row>
    <row r="118" spans="1:6" s="32" customFormat="1">
      <c r="A118" s="12"/>
      <c r="B118" s="14" t="s">
        <v>124</v>
      </c>
      <c r="C118" s="13">
        <v>3759.4700000000003</v>
      </c>
    </row>
    <row r="119" spans="1:6" s="32" customFormat="1" ht="31.2">
      <c r="A119" s="12"/>
      <c r="B119" s="6" t="s">
        <v>125</v>
      </c>
      <c r="C119" s="13">
        <v>4423.7699999999995</v>
      </c>
    </row>
    <row r="120" spans="1:6" s="32" customFormat="1">
      <c r="A120" s="12"/>
      <c r="B120" s="6" t="s">
        <v>126</v>
      </c>
      <c r="C120" s="13">
        <v>162000</v>
      </c>
    </row>
    <row r="121" spans="1:6" s="32" customFormat="1">
      <c r="A121" s="12"/>
      <c r="B121" s="6" t="s">
        <v>127</v>
      </c>
      <c r="C121" s="13">
        <v>1526.96</v>
      </c>
    </row>
    <row r="122" spans="1:6" s="32" customFormat="1" ht="51.75" customHeight="1">
      <c r="A122" s="12"/>
      <c r="B122" s="14" t="s">
        <v>128</v>
      </c>
      <c r="C122" s="13">
        <v>11812.77</v>
      </c>
    </row>
    <row r="123" spans="1:6" s="32" customFormat="1">
      <c r="A123" s="12"/>
      <c r="B123" s="14" t="s">
        <v>129</v>
      </c>
      <c r="C123" s="13">
        <v>1173.77</v>
      </c>
    </row>
    <row r="124" spans="1:6" s="32" customFormat="1">
      <c r="A124" s="1"/>
      <c r="B124" s="8" t="s">
        <v>202</v>
      </c>
      <c r="C124" s="3">
        <f>SUM(C103:C123)</f>
        <v>192485.25999999998</v>
      </c>
    </row>
    <row r="125" spans="1:6" s="32" customFormat="1">
      <c r="A125" s="12"/>
      <c r="B125" s="8" t="s">
        <v>203</v>
      </c>
      <c r="C125" s="3">
        <v>180459.94199999995</v>
      </c>
    </row>
    <row r="126" spans="1:6" s="32" customFormat="1">
      <c r="A126" s="12"/>
      <c r="B126" s="8" t="s">
        <v>132</v>
      </c>
      <c r="C126" s="3">
        <f>C50+C58+C70+C80+C87+C90+C91+C92+C100+C124+C125</f>
        <v>1014358.8799999998</v>
      </c>
    </row>
    <row r="127" spans="1:6" s="18" customFormat="1">
      <c r="A127" s="33"/>
      <c r="B127" s="34" t="s">
        <v>167</v>
      </c>
      <c r="C127" s="35">
        <v>924011.28</v>
      </c>
      <c r="D127" s="36"/>
      <c r="E127" s="37"/>
      <c r="F127" s="37"/>
    </row>
    <row r="128" spans="1:6" s="38" customFormat="1">
      <c r="A128" s="33"/>
      <c r="B128" s="34" t="s">
        <v>168</v>
      </c>
      <c r="C128" s="35">
        <v>902031.35999999999</v>
      </c>
      <c r="D128" s="36"/>
      <c r="E128" s="36"/>
      <c r="F128" s="36"/>
    </row>
    <row r="129" spans="1:6" s="38" customFormat="1">
      <c r="A129" s="33"/>
      <c r="B129" s="34" t="s">
        <v>204</v>
      </c>
      <c r="C129" s="35">
        <v>6875</v>
      </c>
      <c r="D129" s="36"/>
      <c r="E129" s="36"/>
      <c r="F129" s="36"/>
    </row>
    <row r="130" spans="1:6" s="38" customFormat="1">
      <c r="A130" s="33"/>
      <c r="B130" s="34" t="s">
        <v>170</v>
      </c>
      <c r="C130" s="39">
        <f>C128+C129-C126</f>
        <v>-105452.51999999979</v>
      </c>
      <c r="D130" s="37"/>
      <c r="E130" s="37"/>
      <c r="F130" s="37"/>
    </row>
    <row r="131" spans="1:6" s="38" customFormat="1">
      <c r="A131" s="33"/>
      <c r="B131" s="34" t="s">
        <v>169</v>
      </c>
      <c r="C131" s="39">
        <f>C41+C130</f>
        <v>-215907.46645299945</v>
      </c>
      <c r="D131" s="37"/>
      <c r="E131" s="37"/>
      <c r="F131" s="37"/>
    </row>
    <row r="146" spans="1:2" hidden="1">
      <c r="A146" s="41" t="s">
        <v>133</v>
      </c>
      <c r="B146" s="42" t="s">
        <v>134</v>
      </c>
    </row>
    <row r="147" spans="1:2" hidden="1">
      <c r="A147" s="41" t="s">
        <v>135</v>
      </c>
      <c r="B147" s="43" t="s">
        <v>136</v>
      </c>
    </row>
    <row r="148" spans="1:2" hidden="1">
      <c r="A148" s="41" t="s">
        <v>137</v>
      </c>
      <c r="B148" s="43" t="s">
        <v>138</v>
      </c>
    </row>
    <row r="149" spans="1:2" hidden="1">
      <c r="A149" s="41" t="s">
        <v>139</v>
      </c>
      <c r="B149" s="43" t="s">
        <v>140</v>
      </c>
    </row>
    <row r="150" spans="1:2" hidden="1">
      <c r="A150" s="41" t="s">
        <v>96</v>
      </c>
      <c r="B150" s="43" t="s">
        <v>141</v>
      </c>
    </row>
    <row r="151" spans="1:2" hidden="1">
      <c r="A151" s="41" t="s">
        <v>99</v>
      </c>
      <c r="B151" s="42" t="s">
        <v>142</v>
      </c>
    </row>
    <row r="152" spans="1:2" hidden="1">
      <c r="A152" s="41" t="s">
        <v>98</v>
      </c>
      <c r="B152" s="43" t="s">
        <v>143</v>
      </c>
    </row>
    <row r="153" spans="1:2" ht="46.8" hidden="1">
      <c r="A153" s="41" t="s">
        <v>144</v>
      </c>
      <c r="B153" s="42" t="s">
        <v>145</v>
      </c>
    </row>
    <row r="154" spans="1:2" ht="31.2" hidden="1">
      <c r="A154" s="41" t="s">
        <v>146</v>
      </c>
      <c r="B154" s="42" t="s">
        <v>147</v>
      </c>
    </row>
    <row r="155" spans="1:2" hidden="1">
      <c r="A155" s="41" t="s">
        <v>148</v>
      </c>
      <c r="B155" s="43" t="s">
        <v>149</v>
      </c>
    </row>
    <row r="156" spans="1:2" hidden="1">
      <c r="A156" s="41" t="s">
        <v>150</v>
      </c>
      <c r="B156" s="43" t="s">
        <v>151</v>
      </c>
    </row>
    <row r="157" spans="1:2" hidden="1">
      <c r="A157" s="41" t="s">
        <v>152</v>
      </c>
      <c r="B157" s="43" t="s">
        <v>153</v>
      </c>
    </row>
    <row r="158" spans="1:2" hidden="1">
      <c r="A158" s="41" t="s">
        <v>131</v>
      </c>
      <c r="B158" s="42" t="s">
        <v>154</v>
      </c>
    </row>
    <row r="159" spans="1:2" hidden="1">
      <c r="A159" s="41" t="s">
        <v>155</v>
      </c>
      <c r="B159" s="42" t="s">
        <v>105</v>
      </c>
    </row>
    <row r="160" spans="1:2" hidden="1">
      <c r="A160" s="41" t="s">
        <v>156</v>
      </c>
      <c r="B160" s="42" t="s">
        <v>106</v>
      </c>
    </row>
    <row r="161" spans="1:2" hidden="1">
      <c r="A161" s="41" t="s">
        <v>155</v>
      </c>
      <c r="B161" s="43" t="s">
        <v>157</v>
      </c>
    </row>
    <row r="162" spans="1:2" hidden="1">
      <c r="A162" s="41" t="s">
        <v>156</v>
      </c>
      <c r="B162" s="43" t="s">
        <v>158</v>
      </c>
    </row>
    <row r="163" spans="1:2" hidden="1">
      <c r="A163" s="41"/>
      <c r="B163" s="44" t="s">
        <v>159</v>
      </c>
    </row>
    <row r="164" spans="1:2" hidden="1">
      <c r="A164" s="41"/>
      <c r="B164" s="43" t="s">
        <v>160</v>
      </c>
    </row>
    <row r="165" spans="1:2" hidden="1">
      <c r="A165" s="45"/>
      <c r="B165" s="46" t="s">
        <v>161</v>
      </c>
    </row>
    <row r="166" spans="1:2" ht="31.8" hidden="1" thickBot="1">
      <c r="A166" s="47"/>
      <c r="B166" s="48" t="s">
        <v>162</v>
      </c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2023-02-01T04:16:44Z</dcterms:created>
  <dcterms:modified xsi:type="dcterms:W3CDTF">2023-02-22T08:06:09Z</dcterms:modified>
</cp:coreProperties>
</file>