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7496" windowHeight="1101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102" i="1"/>
  <c r="C103"/>
  <c r="C95"/>
  <c r="C86"/>
  <c r="C77"/>
  <c r="C74"/>
  <c r="C67"/>
  <c r="C58"/>
  <c r="C48"/>
  <c r="B9"/>
  <c r="C97"/>
</calcChain>
</file>

<file path=xl/sharedStrings.xml><?xml version="1.0" encoding="utf-8"?>
<sst xmlns="http://schemas.openxmlformats.org/spreadsheetml/2006/main" count="130" uniqueCount="130">
  <si>
    <t xml:space="preserve">Затраты на управление, содержание и текущий ремонт общедомового оборудования </t>
  </si>
  <si>
    <t>многоквартирных жилых домов, обслуживаемых ООО "ЖЭК №4"</t>
  </si>
  <si>
    <t>ул.Первомайская, 2</t>
  </si>
  <si>
    <t xml:space="preserve">    Натуральные показатели и технические характеристики</t>
  </si>
  <si>
    <t>А</t>
  </si>
  <si>
    <t>Общая площадь жилых помещений</t>
  </si>
  <si>
    <t>Б</t>
  </si>
  <si>
    <t>Общая площадь нежилых помещений</t>
  </si>
  <si>
    <t>В</t>
  </si>
  <si>
    <t>Итого общая площадь жил.и нежил.помещений</t>
  </si>
  <si>
    <t>г</t>
  </si>
  <si>
    <t>Уборочная площадь элементов л/клеток</t>
  </si>
  <si>
    <t>д</t>
  </si>
  <si>
    <t>Уборочная площадь лестничных клеток</t>
  </si>
  <si>
    <t xml:space="preserve"> - нижних 2-х этажей</t>
  </si>
  <si>
    <t xml:space="preserve"> - выше 2-го этажа</t>
  </si>
  <si>
    <t>е</t>
  </si>
  <si>
    <t>Численность проживающий людей</t>
  </si>
  <si>
    <t>Количество мусоропроводов</t>
  </si>
  <si>
    <t>ж</t>
  </si>
  <si>
    <t>Площадь мусороприемных камер</t>
  </si>
  <si>
    <t>Количество клапанов мусоропровода</t>
  </si>
  <si>
    <t>Длина ствола мусоропровода</t>
  </si>
  <si>
    <t>з</t>
  </si>
  <si>
    <t>Площадь чердаков</t>
  </si>
  <si>
    <t>и</t>
  </si>
  <si>
    <t>Площадь подвала</t>
  </si>
  <si>
    <t>к</t>
  </si>
  <si>
    <t>Площадь  кровли (уборка мусора)</t>
  </si>
  <si>
    <t>л</t>
  </si>
  <si>
    <t>Площадь придомовой территории (ручная уборка)</t>
  </si>
  <si>
    <t>Площадь проездов (механизированная уборка)</t>
  </si>
  <si>
    <t>м</t>
  </si>
  <si>
    <t>Площадь для очистки от наледи и льда</t>
  </si>
  <si>
    <t>Количество общедомовых приборов тепла</t>
  </si>
  <si>
    <t>Количество общедомовых приборов воды</t>
  </si>
  <si>
    <t>Норматив накопления твердых бытовых отходов на 1 человека в месяц</t>
  </si>
  <si>
    <t>н</t>
  </si>
  <si>
    <t>Количество лифтов</t>
  </si>
  <si>
    <t>Площадь пола кабины лифта</t>
  </si>
  <si>
    <t>Площадь элементов кабины лифта</t>
  </si>
  <si>
    <t>п</t>
  </si>
  <si>
    <t>Площадь газонов</t>
  </si>
  <si>
    <t>1.1.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</si>
  <si>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</si>
  <si>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</si>
  <si>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>1.2.</t>
  </si>
  <si>
    <t>Мытье лестничных площадок и маршей нижних 2-х этажей</t>
  </si>
  <si>
    <t>Мытье лестничных площадок и маршей выше 2-го этажа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</si>
  <si>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</si>
  <si>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</t>
  </si>
  <si>
    <t xml:space="preserve">            ИТОГО по п. 1 :</t>
  </si>
  <si>
    <t>2.1.</t>
  </si>
  <si>
    <t>Подметание придомовой территории в летний период</t>
  </si>
  <si>
    <t>Уборка мусора с газона в летний период (случайный мусор))</t>
  </si>
  <si>
    <t>Очистка урн</t>
  </si>
  <si>
    <t>Подметание снега  при снегопаде (более 2-х см)</t>
  </si>
  <si>
    <t xml:space="preserve">Подметание снега  без снегопада (менее 2-х см) </t>
  </si>
  <si>
    <t xml:space="preserve"> 2.5</t>
  </si>
  <si>
    <t xml:space="preserve">Сдвижка и подметание территории в зимний период (механизированная уборка) </t>
  </si>
  <si>
    <t>2.6.</t>
  </si>
  <si>
    <t>Посыпка пешеходных дорожек и проездов противогололедными материалами шириной 0,5м</t>
  </si>
  <si>
    <t>2.7.</t>
  </si>
  <si>
    <t>Очистка пешеходных дорожек, отмостки  и проездов от наледи и льда шириной 0,5м</t>
  </si>
  <si>
    <t xml:space="preserve">            ИТОГО по п. 3 :</t>
  </si>
  <si>
    <t>3.1.</t>
  </si>
  <si>
    <t>Ремонт, регулировка, промывка, испытание, консервация, расконсервация системы центрального отопления</t>
  </si>
  <si>
    <t xml:space="preserve"> - Промывка трубопроводов системы ЦО</t>
  </si>
  <si>
    <t xml:space="preserve"> - Испытание трубопроводов системы ЦО</t>
  </si>
  <si>
    <t xml:space="preserve"> - Регулировка и наладка системы ЦО</t>
  </si>
  <si>
    <t xml:space="preserve"> - консервация , расконсервация системы ЦО</t>
  </si>
  <si>
    <t xml:space="preserve"> - ликвидация возд.пробок в тояке отопления</t>
  </si>
  <si>
    <t>Замена ламп освещения подъездов, подвалов</t>
  </si>
  <si>
    <t>4.1.</t>
  </si>
  <si>
    <t>Проведение технических осмотров и устранение незначительных неисправностей систем вентиляции (констр.элем.)</t>
  </si>
  <si>
    <t>4.2.</t>
  </si>
  <si>
    <t>Проведение технических осмотров и устранение незначительных неисправностей  систем центр.отопления</t>
  </si>
  <si>
    <t>4.3.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</si>
  <si>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</si>
  <si>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>4.4.</t>
  </si>
  <si>
    <t>Ершение канализационного выпуска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</si>
  <si>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</si>
  <si>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</si>
  <si>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 xml:space="preserve"> 5.1</t>
  </si>
  <si>
    <t>Диспетчерское обслуживание</t>
  </si>
  <si>
    <t xml:space="preserve">            ИТОГО по п. 5 :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</si>
  <si>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</si>
  <si>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</si>
  <si>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</si>
  <si>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</si>
  <si>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>Снятие и запись показаний, обработка информации, занесение данных в компьютер, передача ресурсоснабжающей организации (тепло)</t>
  </si>
  <si>
    <t>Снятие и запись показаний, обработка информации, занесение данных в компьютер, передача ресурсоснабжающей организации (вода)</t>
  </si>
  <si>
    <t>Снятие и запись показаний, обработка информации, занесение данных в компьютер, передача ресурсоснабжающей организации (электроэнергия)</t>
  </si>
  <si>
    <t xml:space="preserve">            ИТОГО по п. 8 :</t>
  </si>
  <si>
    <t>9.1.</t>
  </si>
  <si>
    <t>Текущий ремонт электрооборудования (непредвиденные работы</t>
  </si>
  <si>
    <t>очистка корпуса ВРУ, распределительных коробок от пыли и грязи</t>
  </si>
  <si>
    <t xml:space="preserve">ревизия и восстановление целостности изоляции электропроводки и контактных соединений электрооборудования </t>
  </si>
  <si>
    <t>замена автоматического выключателя 40А (кв.№5)</t>
  </si>
  <si>
    <t>открытие продухов</t>
  </si>
  <si>
    <t>укрепление штапика и притворной планки на двери тамбура</t>
  </si>
  <si>
    <t xml:space="preserve">восстановление покрытия парапета с укреплением листа б/у (главный фасад) </t>
  </si>
  <si>
    <t xml:space="preserve">            ИТОГО по п. 9 :</t>
  </si>
  <si>
    <t xml:space="preserve">   Сумма затрат по дому  :</t>
  </si>
  <si>
    <t>по управлению и обслуживанию</t>
  </si>
  <si>
    <t>МКД по ул.Первомайская 2</t>
  </si>
  <si>
    <t>Отчет за 2022г.</t>
  </si>
  <si>
    <t>Результат на 01.01.2022г. ("+" экономия, "-" перерасход)</t>
  </si>
  <si>
    <t xml:space="preserve">Итого начислено населению </t>
  </si>
  <si>
    <t xml:space="preserve">Итого оплачено населением </t>
  </si>
  <si>
    <t>Начислено по нежилым помещениям (без НДС)</t>
  </si>
  <si>
    <t>Оплата по нежилым помещениям (без НДС)</t>
  </si>
  <si>
    <t>Результат накоплением "+" - экономия "-" - перерасход</t>
  </si>
  <si>
    <t>Результат за 2022 год "+" - экономия "-" - перерасход</t>
  </si>
  <si>
    <t>1. Содержание помещений общего пользования</t>
  </si>
  <si>
    <t>2. Уборка придомовой территории, входящей в состав общего имущества</t>
  </si>
  <si>
    <t xml:space="preserve"> 2.3.</t>
  </si>
  <si>
    <t xml:space="preserve"> 2.4.</t>
  </si>
  <si>
    <t xml:space="preserve"> 2.2.</t>
  </si>
  <si>
    <t>3. Подготовка многоквартирного дома к сезонной эксплуатации</t>
  </si>
  <si>
    <t xml:space="preserve">            ИТОГО по п. 2 :</t>
  </si>
  <si>
    <t xml:space="preserve"> 3.2.</t>
  </si>
  <si>
    <t>4. Проведение технических осмотров и мелкий ремонт</t>
  </si>
  <si>
    <t xml:space="preserve"> 4.5.</t>
  </si>
  <si>
    <t>5.Аварийное обслуживание внутридомового инжен.сантехнич. и эл.технического оборудования</t>
  </si>
  <si>
    <t>6.Дератизация</t>
  </si>
  <si>
    <t>7.Дезинсекция</t>
  </si>
  <si>
    <t>8. Поверка и обслуживание общедомовых приборов учета.</t>
  </si>
  <si>
    <t>9. Текущий ремонт</t>
  </si>
  <si>
    <t>10.Управление многоквартирным домом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</si>
</sst>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9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vertical="center"/>
    </xf>
    <xf numFmtId="16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2" fontId="3" fillId="0" borderId="1" xfId="0" applyNumberFormat="1" applyFont="1" applyFill="1" applyBorder="1" applyAlignment="1">
      <alignment vertical="center" wrapText="1"/>
    </xf>
    <xf numFmtId="2" fontId="3" fillId="0" borderId="1" xfId="2" applyNumberFormat="1" applyFont="1" applyFill="1" applyBorder="1" applyAlignment="1">
      <alignment wrapText="1"/>
    </xf>
    <xf numFmtId="2" fontId="3" fillId="0" borderId="1" xfId="2" applyNumberFormat="1" applyFont="1" applyBorder="1" applyAlignment="1">
      <alignment wrapText="1"/>
    </xf>
    <xf numFmtId="0" fontId="3" fillId="0" borderId="1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 wrapText="1"/>
    </xf>
    <xf numFmtId="0" fontId="3" fillId="0" borderId="1" xfId="1" applyFont="1" applyBorder="1" applyAlignment="1">
      <alignment horizontal="center" wrapText="1"/>
    </xf>
    <xf numFmtId="0" fontId="3" fillId="0" borderId="1" xfId="1" applyFont="1" applyBorder="1" applyAlignment="1">
      <alignment wrapText="1"/>
    </xf>
    <xf numFmtId="2" fontId="5" fillId="0" borderId="0" xfId="1" applyNumberFormat="1" applyFont="1"/>
    <xf numFmtId="0" fontId="5" fillId="0" borderId="0" xfId="1" applyFont="1"/>
    <xf numFmtId="0" fontId="5" fillId="0" borderId="0" xfId="0" applyFont="1" applyBorder="1" applyAlignment="1">
      <alignment vertic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Fill="1"/>
    <xf numFmtId="0" fontId="5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3" fillId="0" borderId="0" xfId="1" applyFont="1" applyFill="1" applyBorder="1" applyAlignment="1">
      <alignment horizont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7"/>
  <sheetViews>
    <sheetView tabSelected="1" topLeftCell="A82" workbookViewId="0">
      <selection activeCell="C102" sqref="C102"/>
    </sheetView>
  </sheetViews>
  <sheetFormatPr defaultColWidth="9.109375" defaultRowHeight="15.6"/>
  <cols>
    <col min="1" max="1" width="6.44140625" style="47" customWidth="1"/>
    <col min="2" max="2" width="76.88671875" style="48" customWidth="1"/>
    <col min="3" max="3" width="15.33203125" style="48" customWidth="1"/>
    <col min="4" max="200" width="9.109375" style="48" customWidth="1"/>
    <col min="201" max="201" width="5" style="48" customWidth="1"/>
    <col min="202" max="202" width="46" style="48" customWidth="1"/>
    <col min="203" max="206" width="9.33203125" style="48" customWidth="1"/>
    <col min="207" max="207" width="9.88671875" style="48" customWidth="1"/>
    <col min="208" max="211" width="9.33203125" style="48" customWidth="1"/>
    <col min="212" max="212" width="12.88671875" style="48" customWidth="1"/>
    <col min="213" max="224" width="9.109375" style="48" customWidth="1"/>
    <col min="225" max="232" width="8.88671875" style="48" customWidth="1"/>
    <col min="233" max="243" width="9.109375" style="48" customWidth="1"/>
    <col min="244" max="244" width="10.5546875" style="48" customWidth="1"/>
    <col min="245" max="16384" width="9.109375" style="48"/>
  </cols>
  <sheetData>
    <row r="1" spans="1:2" s="22" customFormat="1" hidden="1">
      <c r="A1" s="20"/>
      <c r="B1" s="21" t="s">
        <v>0</v>
      </c>
    </row>
    <row r="2" spans="1:2" s="22" customFormat="1" hidden="1">
      <c r="A2" s="20"/>
      <c r="B2" s="21" t="s">
        <v>1</v>
      </c>
    </row>
    <row r="3" spans="1:2" s="22" customFormat="1" ht="16.2" hidden="1">
      <c r="A3" s="20"/>
      <c r="B3" s="23" t="s">
        <v>2</v>
      </c>
    </row>
    <row r="4" spans="1:2" s="22" customFormat="1" hidden="1">
      <c r="A4" s="24"/>
      <c r="B4" s="25"/>
    </row>
    <row r="5" spans="1:2" s="22" customFormat="1" hidden="1">
      <c r="A5" s="26"/>
      <c r="B5" s="27"/>
    </row>
    <row r="6" spans="1:2" s="22" customFormat="1" hidden="1">
      <c r="A6" s="26"/>
      <c r="B6" s="27"/>
    </row>
    <row r="7" spans="1:2" s="22" customFormat="1" hidden="1">
      <c r="A7" s="26"/>
      <c r="B7" s="27"/>
    </row>
    <row r="8" spans="1:2" s="22" customFormat="1" hidden="1">
      <c r="A8" s="28"/>
      <c r="B8" s="29"/>
    </row>
    <row r="9" spans="1:2" s="22" customFormat="1" hidden="1">
      <c r="A9" s="12">
        <v>1</v>
      </c>
      <c r="B9" s="12">
        <f>A9+1</f>
        <v>2</v>
      </c>
    </row>
    <row r="10" spans="1:2" s="22" customFormat="1" ht="16.2" hidden="1">
      <c r="A10" s="12"/>
      <c r="B10" s="5" t="s">
        <v>3</v>
      </c>
    </row>
    <row r="11" spans="1:2" s="22" customFormat="1" hidden="1">
      <c r="A11" s="6" t="s">
        <v>4</v>
      </c>
      <c r="B11" s="30" t="s">
        <v>5</v>
      </c>
    </row>
    <row r="12" spans="1:2" s="22" customFormat="1" hidden="1">
      <c r="A12" s="6" t="s">
        <v>6</v>
      </c>
      <c r="B12" s="30" t="s">
        <v>7</v>
      </c>
    </row>
    <row r="13" spans="1:2" s="22" customFormat="1" hidden="1">
      <c r="A13" s="12" t="s">
        <v>8</v>
      </c>
      <c r="B13" s="31" t="s">
        <v>9</v>
      </c>
    </row>
    <row r="14" spans="1:2" s="22" customFormat="1" hidden="1">
      <c r="A14" s="6" t="s">
        <v>10</v>
      </c>
      <c r="B14" s="30" t="s">
        <v>11</v>
      </c>
    </row>
    <row r="15" spans="1:2" s="22" customFormat="1" hidden="1">
      <c r="A15" s="6" t="s">
        <v>12</v>
      </c>
      <c r="B15" s="30" t="s">
        <v>13</v>
      </c>
    </row>
    <row r="16" spans="1:2" s="22" customFormat="1" hidden="1">
      <c r="A16" s="6"/>
      <c r="B16" s="30" t="s">
        <v>14</v>
      </c>
    </row>
    <row r="17" spans="1:2" s="22" customFormat="1" hidden="1">
      <c r="A17" s="6"/>
      <c r="B17" s="30" t="s">
        <v>15</v>
      </c>
    </row>
    <row r="18" spans="1:2" s="22" customFormat="1" hidden="1">
      <c r="A18" s="6" t="s">
        <v>16</v>
      </c>
      <c r="B18" s="30" t="s">
        <v>17</v>
      </c>
    </row>
    <row r="19" spans="1:2" s="22" customFormat="1" hidden="1">
      <c r="A19" s="6"/>
      <c r="B19" s="30" t="s">
        <v>18</v>
      </c>
    </row>
    <row r="20" spans="1:2" s="22" customFormat="1" hidden="1">
      <c r="A20" s="6" t="s">
        <v>19</v>
      </c>
      <c r="B20" s="30" t="s">
        <v>20</v>
      </c>
    </row>
    <row r="21" spans="1:2" s="22" customFormat="1" hidden="1">
      <c r="A21" s="6"/>
      <c r="B21" s="30" t="s">
        <v>21</v>
      </c>
    </row>
    <row r="22" spans="1:2" s="22" customFormat="1" hidden="1">
      <c r="A22" s="6"/>
      <c r="B22" s="30" t="s">
        <v>22</v>
      </c>
    </row>
    <row r="23" spans="1:2" s="22" customFormat="1" hidden="1">
      <c r="A23" s="6" t="s">
        <v>23</v>
      </c>
      <c r="B23" s="30" t="s">
        <v>24</v>
      </c>
    </row>
    <row r="24" spans="1:2" s="22" customFormat="1" hidden="1">
      <c r="A24" s="6" t="s">
        <v>25</v>
      </c>
      <c r="B24" s="30" t="s">
        <v>26</v>
      </c>
    </row>
    <row r="25" spans="1:2" s="22" customFormat="1" hidden="1">
      <c r="A25" s="6" t="s">
        <v>27</v>
      </c>
      <c r="B25" s="30" t="s">
        <v>28</v>
      </c>
    </row>
    <row r="26" spans="1:2" s="22" customFormat="1" hidden="1">
      <c r="A26" s="6" t="s">
        <v>29</v>
      </c>
      <c r="B26" s="32" t="s">
        <v>30</v>
      </c>
    </row>
    <row r="27" spans="1:2" s="22" customFormat="1" hidden="1">
      <c r="A27" s="6"/>
      <c r="B27" s="32" t="s">
        <v>31</v>
      </c>
    </row>
    <row r="28" spans="1:2" s="22" customFormat="1" hidden="1">
      <c r="A28" s="6"/>
      <c r="B28" s="32" t="s">
        <v>33</v>
      </c>
    </row>
    <row r="29" spans="1:2" s="22" customFormat="1" hidden="1">
      <c r="A29" s="6"/>
      <c r="B29" s="32" t="s">
        <v>34</v>
      </c>
    </row>
    <row r="30" spans="1:2" s="22" customFormat="1" hidden="1">
      <c r="A30" s="6"/>
      <c r="B30" s="32" t="s">
        <v>35</v>
      </c>
    </row>
    <row r="31" spans="1:2" s="22" customFormat="1" hidden="1">
      <c r="A31" s="6" t="s">
        <v>32</v>
      </c>
      <c r="B31" s="32" t="s">
        <v>36</v>
      </c>
    </row>
    <row r="32" spans="1:2" s="22" customFormat="1" hidden="1">
      <c r="A32" s="6" t="s">
        <v>37</v>
      </c>
      <c r="B32" s="32" t="s">
        <v>38</v>
      </c>
    </row>
    <row r="33" spans="1:3" s="22" customFormat="1" hidden="1">
      <c r="A33" s="6"/>
      <c r="B33" s="32" t="s">
        <v>39</v>
      </c>
    </row>
    <row r="34" spans="1:3" s="22" customFormat="1" hidden="1">
      <c r="A34" s="6"/>
      <c r="B34" s="32" t="s">
        <v>40</v>
      </c>
    </row>
    <row r="35" spans="1:3" s="22" customFormat="1" hidden="1">
      <c r="A35" s="6" t="s">
        <v>41</v>
      </c>
      <c r="B35" s="32" t="s">
        <v>42</v>
      </c>
    </row>
    <row r="36" spans="1:3" s="22" customFormat="1" hidden="1">
      <c r="A36" s="33"/>
      <c r="B36" s="34"/>
    </row>
    <row r="37" spans="1:3" s="37" customFormat="1">
      <c r="A37" s="54" t="s">
        <v>106</v>
      </c>
      <c r="B37" s="54"/>
      <c r="C37" s="36"/>
    </row>
    <row r="38" spans="1:3" s="37" customFormat="1">
      <c r="A38" s="54" t="s">
        <v>104</v>
      </c>
      <c r="B38" s="54"/>
      <c r="C38" s="36"/>
    </row>
    <row r="39" spans="1:3" s="37" customFormat="1">
      <c r="A39" s="54" t="s">
        <v>105</v>
      </c>
      <c r="B39" s="54"/>
      <c r="C39" s="36"/>
    </row>
    <row r="40" spans="1:3" s="37" customFormat="1">
      <c r="A40" s="35"/>
      <c r="B40" s="35"/>
      <c r="C40" s="36"/>
    </row>
    <row r="41" spans="1:3" s="22" customFormat="1" ht="16.2">
      <c r="A41" s="1"/>
      <c r="B41" s="2" t="s">
        <v>107</v>
      </c>
      <c r="C41" s="3">
        <v>-87650.181533333351</v>
      </c>
    </row>
    <row r="42" spans="1:3" s="22" customFormat="1">
      <c r="A42" s="6"/>
      <c r="B42" s="19" t="s">
        <v>114</v>
      </c>
      <c r="C42" s="4"/>
    </row>
    <row r="43" spans="1:3" s="22" customFormat="1">
      <c r="A43" s="6" t="s">
        <v>43</v>
      </c>
      <c r="B43" s="7" t="s">
        <v>44</v>
      </c>
      <c r="C43" s="8">
        <v>8784.9580000000005</v>
      </c>
    </row>
    <row r="44" spans="1:3" s="22" customFormat="1">
      <c r="A44" s="6"/>
      <c r="B44" s="7" t="s">
        <v>45</v>
      </c>
      <c r="C44" s="8">
        <v>2784.8159999999989</v>
      </c>
    </row>
    <row r="45" spans="1:3" s="22" customFormat="1">
      <c r="A45" s="6" t="s">
        <v>46</v>
      </c>
      <c r="B45" s="7" t="s">
        <v>47</v>
      </c>
      <c r="C45" s="8">
        <v>9549.2039999999997</v>
      </c>
    </row>
    <row r="46" spans="1:3" s="22" customFormat="1">
      <c r="A46" s="6"/>
      <c r="B46" s="7" t="s">
        <v>48</v>
      </c>
      <c r="C46" s="8">
        <v>6973.9920000000002</v>
      </c>
    </row>
    <row r="47" spans="1:3" s="22" customFormat="1" ht="31.2">
      <c r="A47" s="6" t="s">
        <v>49</v>
      </c>
      <c r="B47" s="7" t="s">
        <v>50</v>
      </c>
      <c r="C47" s="8">
        <v>1341.3336000000002</v>
      </c>
    </row>
    <row r="48" spans="1:3" s="22" customFormat="1">
      <c r="A48" s="6"/>
      <c r="B48" s="9" t="s">
        <v>51</v>
      </c>
      <c r="C48" s="10">
        <f>SUM(C43:C47)</f>
        <v>29434.303600000003</v>
      </c>
    </row>
    <row r="49" spans="1:3" s="22" customFormat="1">
      <c r="A49" s="6"/>
      <c r="B49" s="19" t="s">
        <v>115</v>
      </c>
      <c r="C49" s="8"/>
    </row>
    <row r="50" spans="1:3" s="22" customFormat="1">
      <c r="A50" s="6" t="s">
        <v>52</v>
      </c>
      <c r="B50" s="7" t="s">
        <v>53</v>
      </c>
      <c r="C50" s="8">
        <v>4160</v>
      </c>
    </row>
    <row r="51" spans="1:3" s="22" customFormat="1">
      <c r="A51" s="11" t="s">
        <v>118</v>
      </c>
      <c r="B51" s="7" t="s">
        <v>54</v>
      </c>
      <c r="C51" s="8">
        <v>288.57599999999996</v>
      </c>
    </row>
    <row r="52" spans="1:3" s="22" customFormat="1">
      <c r="A52" s="11" t="s">
        <v>116</v>
      </c>
      <c r="B52" s="7" t="s">
        <v>55</v>
      </c>
      <c r="C52" s="8">
        <v>1303.48</v>
      </c>
    </row>
    <row r="53" spans="1:3" s="22" customFormat="1">
      <c r="A53" s="11" t="s">
        <v>117</v>
      </c>
      <c r="B53" s="7" t="s">
        <v>56</v>
      </c>
      <c r="C53" s="8">
        <v>11937.277333333332</v>
      </c>
    </row>
    <row r="54" spans="1:3" s="22" customFormat="1">
      <c r="A54" s="11"/>
      <c r="B54" s="7" t="s">
        <v>57</v>
      </c>
      <c r="C54" s="8">
        <v>10967.523666666664</v>
      </c>
    </row>
    <row r="55" spans="1:3" s="22" customFormat="1" ht="31.2">
      <c r="A55" s="6" t="s">
        <v>58</v>
      </c>
      <c r="B55" s="7" t="s">
        <v>59</v>
      </c>
      <c r="C55" s="8">
        <v>3206.3999999999996</v>
      </c>
    </row>
    <row r="56" spans="1:3" s="22" customFormat="1" ht="31.2">
      <c r="A56" s="6" t="s">
        <v>60</v>
      </c>
      <c r="B56" s="7" t="s">
        <v>61</v>
      </c>
      <c r="C56" s="8">
        <v>297.29999999999995</v>
      </c>
    </row>
    <row r="57" spans="1:3" s="22" customFormat="1" ht="31.2">
      <c r="A57" s="6" t="s">
        <v>62</v>
      </c>
      <c r="B57" s="7" t="s">
        <v>63</v>
      </c>
      <c r="C57" s="8">
        <v>3144.96</v>
      </c>
    </row>
    <row r="58" spans="1:3" s="22" customFormat="1">
      <c r="A58" s="6"/>
      <c r="B58" s="9" t="s">
        <v>120</v>
      </c>
      <c r="C58" s="10">
        <f>SUM(C50:C57)</f>
        <v>35305.517</v>
      </c>
    </row>
    <row r="59" spans="1:3" s="22" customFormat="1">
      <c r="A59" s="6"/>
      <c r="B59" s="19" t="s">
        <v>119</v>
      </c>
      <c r="C59" s="8"/>
    </row>
    <row r="60" spans="1:3" s="22" customFormat="1" ht="31.2">
      <c r="A60" s="6" t="s">
        <v>65</v>
      </c>
      <c r="B60" s="7" t="s">
        <v>66</v>
      </c>
      <c r="C60" s="8">
        <v>0</v>
      </c>
    </row>
    <row r="61" spans="1:3" s="22" customFormat="1" ht="14.25" customHeight="1">
      <c r="A61" s="6"/>
      <c r="B61" s="7" t="s">
        <v>67</v>
      </c>
      <c r="C61" s="8">
        <v>21209.600000000002</v>
      </c>
    </row>
    <row r="62" spans="1:3" s="22" customFormat="1" ht="13.5" customHeight="1">
      <c r="A62" s="6"/>
      <c r="B62" s="7" t="s">
        <v>68</v>
      </c>
      <c r="C62" s="8">
        <v>5608.8</v>
      </c>
    </row>
    <row r="63" spans="1:3" s="22" customFormat="1" ht="15.75" customHeight="1">
      <c r="A63" s="6"/>
      <c r="B63" s="7" t="s">
        <v>69</v>
      </c>
      <c r="C63" s="8">
        <v>213.20000000000002</v>
      </c>
    </row>
    <row r="64" spans="1:3" s="22" customFormat="1" ht="14.25" customHeight="1">
      <c r="A64" s="6"/>
      <c r="B64" s="7" t="s">
        <v>70</v>
      </c>
      <c r="C64" s="8">
        <v>2970.04</v>
      </c>
    </row>
    <row r="65" spans="1:3" s="22" customFormat="1" ht="13.5" customHeight="1">
      <c r="A65" s="6"/>
      <c r="B65" s="7" t="s">
        <v>71</v>
      </c>
      <c r="C65" s="8">
        <v>3961.44</v>
      </c>
    </row>
    <row r="66" spans="1:3" s="22" customFormat="1">
      <c r="A66" s="6" t="s">
        <v>121</v>
      </c>
      <c r="B66" s="7" t="s">
        <v>72</v>
      </c>
      <c r="C66" s="8">
        <v>948.92000000000007</v>
      </c>
    </row>
    <row r="67" spans="1:3" s="22" customFormat="1">
      <c r="A67" s="6"/>
      <c r="B67" s="9" t="s">
        <v>64</v>
      </c>
      <c r="C67" s="10">
        <f>SUM(C61:C66)</f>
        <v>34912</v>
      </c>
    </row>
    <row r="68" spans="1:3" s="22" customFormat="1">
      <c r="A68" s="6"/>
      <c r="B68" s="19" t="s">
        <v>122</v>
      </c>
      <c r="C68" s="8"/>
    </row>
    <row r="69" spans="1:3" s="22" customFormat="1" ht="31.2">
      <c r="A69" s="6" t="s">
        <v>73</v>
      </c>
      <c r="B69" s="7" t="s">
        <v>74</v>
      </c>
      <c r="C69" s="8">
        <v>2152.3649999999998</v>
      </c>
    </row>
    <row r="70" spans="1:3" s="22" customFormat="1" ht="31.2">
      <c r="A70" s="6" t="s">
        <v>75</v>
      </c>
      <c r="B70" s="7" t="s">
        <v>76</v>
      </c>
      <c r="C70" s="8">
        <v>6548.04</v>
      </c>
    </row>
    <row r="71" spans="1:3" s="22" customFormat="1" ht="46.8">
      <c r="A71" s="6" t="s">
        <v>77</v>
      </c>
      <c r="B71" s="7" t="s">
        <v>78</v>
      </c>
      <c r="C71" s="8">
        <v>4395.6750000000002</v>
      </c>
    </row>
    <row r="72" spans="1:3" s="22" customFormat="1" ht="18.600000000000001" customHeight="1">
      <c r="A72" s="6" t="s">
        <v>79</v>
      </c>
      <c r="B72" s="7" t="s">
        <v>80</v>
      </c>
      <c r="C72" s="8">
        <v>1967.3500000000001</v>
      </c>
    </row>
    <row r="73" spans="1:3" s="22" customFormat="1" ht="32.4" customHeight="1">
      <c r="A73" s="6" t="s">
        <v>123</v>
      </c>
      <c r="B73" s="7" t="s">
        <v>81</v>
      </c>
      <c r="C73" s="8">
        <v>5446.5949999999993</v>
      </c>
    </row>
    <row r="74" spans="1:3" s="22" customFormat="1" ht="18" customHeight="1">
      <c r="A74" s="6"/>
      <c r="B74" s="9" t="s">
        <v>82</v>
      </c>
      <c r="C74" s="10">
        <f>SUM(C69:C73)</f>
        <v>20510.024999999998</v>
      </c>
    </row>
    <row r="75" spans="1:3" s="22" customFormat="1" ht="31.2">
      <c r="A75" s="12"/>
      <c r="B75" s="9" t="s">
        <v>124</v>
      </c>
      <c r="C75" s="8">
        <v>12368.52</v>
      </c>
    </row>
    <row r="76" spans="1:3" s="22" customFormat="1">
      <c r="A76" s="6" t="s">
        <v>83</v>
      </c>
      <c r="B76" s="7" t="s">
        <v>84</v>
      </c>
      <c r="C76" s="8">
        <v>3455.9100000000008</v>
      </c>
    </row>
    <row r="77" spans="1:3" s="22" customFormat="1">
      <c r="A77" s="12"/>
      <c r="B77" s="9" t="s">
        <v>85</v>
      </c>
      <c r="C77" s="10">
        <f>SUM(C75:C76)</f>
        <v>15824.43</v>
      </c>
    </row>
    <row r="78" spans="1:3" s="22" customFormat="1">
      <c r="A78" s="12"/>
      <c r="B78" s="9" t="s">
        <v>125</v>
      </c>
      <c r="C78" s="10">
        <v>1033.0439999999999</v>
      </c>
    </row>
    <row r="79" spans="1:3" s="22" customFormat="1">
      <c r="A79" s="12"/>
      <c r="B79" s="9" t="s">
        <v>126</v>
      </c>
      <c r="C79" s="10">
        <v>1002.4970000000001</v>
      </c>
    </row>
    <row r="80" spans="1:3" s="22" customFormat="1">
      <c r="A80" s="12"/>
      <c r="B80" s="9" t="s">
        <v>127</v>
      </c>
      <c r="C80" s="8"/>
    </row>
    <row r="81" spans="1:3" s="22" customFormat="1">
      <c r="A81" s="6" t="s">
        <v>86</v>
      </c>
      <c r="B81" s="7" t="s">
        <v>87</v>
      </c>
      <c r="C81" s="8">
        <v>4800.12</v>
      </c>
    </row>
    <row r="82" spans="1:3" s="22" customFormat="1">
      <c r="A82" s="6" t="s">
        <v>88</v>
      </c>
      <c r="B82" s="7" t="s">
        <v>89</v>
      </c>
      <c r="C82" s="8">
        <v>3616.9800000000005</v>
      </c>
    </row>
    <row r="83" spans="1:3" s="22" customFormat="1" ht="31.2">
      <c r="A83" s="6"/>
      <c r="B83" s="7" t="s">
        <v>90</v>
      </c>
      <c r="C83" s="8">
        <v>3521.579999999999</v>
      </c>
    </row>
    <row r="84" spans="1:3" s="22" customFormat="1" ht="31.2">
      <c r="A84" s="6"/>
      <c r="B84" s="7" t="s">
        <v>91</v>
      </c>
      <c r="C84" s="8">
        <v>3521.579999999999</v>
      </c>
    </row>
    <row r="85" spans="1:3" s="22" customFormat="1" ht="31.2">
      <c r="A85" s="6"/>
      <c r="B85" s="7" t="s">
        <v>92</v>
      </c>
      <c r="C85" s="8">
        <v>3521.579999999999</v>
      </c>
    </row>
    <row r="86" spans="1:3" s="22" customFormat="1">
      <c r="A86" s="6"/>
      <c r="B86" s="9" t="s">
        <v>93</v>
      </c>
      <c r="C86" s="10">
        <f>SUM(C81:C85)</f>
        <v>18981.839999999997</v>
      </c>
    </row>
    <row r="87" spans="1:3" s="38" customFormat="1">
      <c r="A87" s="13"/>
      <c r="B87" s="9" t="s">
        <v>128</v>
      </c>
      <c r="C87" s="14"/>
    </row>
    <row r="88" spans="1:3" s="38" customFormat="1">
      <c r="A88" s="13" t="s">
        <v>94</v>
      </c>
      <c r="B88" s="9" t="s">
        <v>95</v>
      </c>
      <c r="C88" s="14">
        <v>0</v>
      </c>
    </row>
    <row r="89" spans="1:3" s="38" customFormat="1">
      <c r="A89" s="13"/>
      <c r="B89" s="15" t="s">
        <v>96</v>
      </c>
      <c r="C89" s="14">
        <v>0</v>
      </c>
    </row>
    <row r="90" spans="1:3" s="38" customFormat="1" ht="31.2">
      <c r="A90" s="13"/>
      <c r="B90" s="15" t="s">
        <v>97</v>
      </c>
      <c r="C90" s="14">
        <v>0</v>
      </c>
    </row>
    <row r="91" spans="1:3" s="38" customFormat="1">
      <c r="A91" s="13"/>
      <c r="B91" s="15" t="s">
        <v>98</v>
      </c>
      <c r="C91" s="14">
        <v>393.39</v>
      </c>
    </row>
    <row r="92" spans="1:3" s="38" customFormat="1">
      <c r="A92" s="13"/>
      <c r="B92" s="15" t="s">
        <v>99</v>
      </c>
      <c r="C92" s="14">
        <v>541.74</v>
      </c>
    </row>
    <row r="93" spans="1:3" s="38" customFormat="1">
      <c r="A93" s="13"/>
      <c r="B93" s="15" t="s">
        <v>100</v>
      </c>
      <c r="C93" s="14">
        <v>46.75</v>
      </c>
    </row>
    <row r="94" spans="1:3" s="38" customFormat="1" ht="21.75" customHeight="1">
      <c r="A94" s="13"/>
      <c r="B94" s="15" t="s">
        <v>101</v>
      </c>
      <c r="C94" s="14">
        <v>574.39</v>
      </c>
    </row>
    <row r="95" spans="1:3" s="38" customFormat="1">
      <c r="A95" s="1"/>
      <c r="B95" s="9" t="s">
        <v>102</v>
      </c>
      <c r="C95" s="16">
        <f>SUM(C88:C94)</f>
        <v>1556.27</v>
      </c>
    </row>
    <row r="96" spans="1:3" s="22" customFormat="1">
      <c r="A96" s="6"/>
      <c r="B96" s="9" t="s">
        <v>129</v>
      </c>
      <c r="C96" s="10">
        <v>46866.989999999991</v>
      </c>
    </row>
    <row r="97" spans="1:6" s="22" customFormat="1">
      <c r="A97" s="6"/>
      <c r="B97" s="9" t="s">
        <v>103</v>
      </c>
      <c r="C97" s="10">
        <f>C48+C58+C67+C74+C77+C78+C79+C95+C96+C86</f>
        <v>205426.91659999997</v>
      </c>
    </row>
    <row r="98" spans="1:6" s="22" customFormat="1">
      <c r="A98" s="39"/>
      <c r="B98" s="40" t="s">
        <v>108</v>
      </c>
      <c r="C98" s="17">
        <v>171427.44</v>
      </c>
      <c r="D98" s="41"/>
      <c r="E98" s="42"/>
      <c r="F98" s="42"/>
    </row>
    <row r="99" spans="1:6" s="43" customFormat="1">
      <c r="A99" s="39"/>
      <c r="B99" s="40" t="s">
        <v>109</v>
      </c>
      <c r="C99" s="17">
        <v>162642.34</v>
      </c>
      <c r="D99" s="41"/>
      <c r="E99" s="41"/>
      <c r="F99" s="41"/>
    </row>
    <row r="100" spans="1:6" s="43" customFormat="1">
      <c r="A100" s="39"/>
      <c r="B100" s="40" t="s">
        <v>110</v>
      </c>
      <c r="C100" s="17">
        <v>17308.2</v>
      </c>
      <c r="D100" s="41"/>
      <c r="E100" s="41"/>
      <c r="F100" s="41"/>
    </row>
    <row r="101" spans="1:6" s="43" customFormat="1">
      <c r="A101" s="39"/>
      <c r="B101" s="40" t="s">
        <v>111</v>
      </c>
      <c r="C101" s="17">
        <v>17308.2</v>
      </c>
      <c r="D101" s="41"/>
      <c r="E101" s="41"/>
      <c r="F101" s="41"/>
    </row>
    <row r="102" spans="1:6" s="43" customFormat="1">
      <c r="A102" s="39"/>
      <c r="B102" s="40" t="s">
        <v>113</v>
      </c>
      <c r="C102" s="18">
        <f>C99+C101-C97</f>
        <v>-25476.37659999996</v>
      </c>
      <c r="D102" s="42"/>
      <c r="E102" s="42"/>
      <c r="F102" s="42"/>
    </row>
    <row r="103" spans="1:6" s="43" customFormat="1">
      <c r="A103" s="39"/>
      <c r="B103" s="40" t="s">
        <v>112</v>
      </c>
      <c r="C103" s="18">
        <f>C41+C102</f>
        <v>-113126.55813333331</v>
      </c>
      <c r="D103" s="42"/>
      <c r="E103" s="42"/>
      <c r="F103" s="42"/>
    </row>
    <row r="104" spans="1:6" s="45" customFormat="1">
      <c r="A104" s="44"/>
      <c r="C104" s="46"/>
    </row>
    <row r="105" spans="1:6" s="45" customFormat="1">
      <c r="A105" s="44"/>
      <c r="C105" s="46"/>
    </row>
    <row r="106" spans="1:6" s="45" customFormat="1">
      <c r="A106" s="44"/>
      <c r="C106" s="46"/>
    </row>
    <row r="107" spans="1:6" s="45" customFormat="1">
      <c r="A107" s="44"/>
      <c r="C107" s="46"/>
    </row>
    <row r="108" spans="1:6">
      <c r="C108" s="47"/>
    </row>
    <row r="109" spans="1:6" s="22" customFormat="1">
      <c r="A109" s="20"/>
    </row>
    <row r="110" spans="1:6" s="22" customFormat="1">
      <c r="A110" s="53"/>
      <c r="B110" s="53"/>
    </row>
    <row r="111" spans="1:6" s="22" customFormat="1">
      <c r="A111" s="20"/>
    </row>
    <row r="112" spans="1:6" s="22" customFormat="1">
      <c r="A112" s="53"/>
      <c r="B112" s="53"/>
    </row>
    <row r="113" spans="1:2" s="22" customFormat="1" hidden="1">
      <c r="A113" s="20"/>
      <c r="B113" s="21"/>
    </row>
    <row r="114" spans="1:2" s="22" customFormat="1" hidden="1">
      <c r="A114" s="20"/>
    </row>
    <row r="115" spans="1:2" s="22" customFormat="1" hidden="1">
      <c r="A115" s="6"/>
      <c r="B115" s="6"/>
    </row>
    <row r="116" spans="1:2" s="22" customFormat="1" hidden="1">
      <c r="A116" s="6"/>
      <c r="B116" s="7"/>
    </row>
    <row r="117" spans="1:2" s="22" customFormat="1" hidden="1">
      <c r="A117" s="6"/>
      <c r="B117" s="4"/>
    </row>
    <row r="118" spans="1:2" s="22" customFormat="1" hidden="1">
      <c r="A118" s="6"/>
      <c r="B118" s="4"/>
    </row>
    <row r="119" spans="1:2" s="22" customFormat="1" hidden="1">
      <c r="A119" s="6"/>
      <c r="B119" s="4"/>
    </row>
    <row r="120" spans="1:2" s="22" customFormat="1" hidden="1">
      <c r="A120" s="6"/>
      <c r="B120" s="4"/>
    </row>
    <row r="121" spans="1:2" s="22" customFormat="1" hidden="1">
      <c r="A121" s="6"/>
      <c r="B121" s="7"/>
    </row>
    <row r="122" spans="1:2" s="22" customFormat="1" hidden="1">
      <c r="A122" s="6"/>
      <c r="B122" s="4"/>
    </row>
    <row r="123" spans="1:2" s="22" customFormat="1" hidden="1">
      <c r="A123" s="6"/>
      <c r="B123" s="7"/>
    </row>
    <row r="124" spans="1:2" s="22" customFormat="1" hidden="1">
      <c r="A124" s="6"/>
      <c r="B124" s="7"/>
    </row>
    <row r="125" spans="1:2" s="22" customFormat="1" hidden="1">
      <c r="A125" s="6"/>
      <c r="B125" s="4"/>
    </row>
    <row r="126" spans="1:2" s="22" customFormat="1" hidden="1">
      <c r="A126" s="6"/>
      <c r="B126" s="4"/>
    </row>
    <row r="127" spans="1:2" s="22" customFormat="1" hidden="1">
      <c r="A127" s="6"/>
      <c r="B127" s="4"/>
    </row>
    <row r="128" spans="1:2" s="22" customFormat="1" hidden="1">
      <c r="A128" s="6"/>
      <c r="B128" s="7"/>
    </row>
    <row r="129" spans="1:2" s="22" customFormat="1" hidden="1">
      <c r="A129" s="6"/>
      <c r="B129" s="7"/>
    </row>
    <row r="130" spans="1:2" s="22" customFormat="1" hidden="1">
      <c r="A130" s="6"/>
      <c r="B130" s="7"/>
    </row>
    <row r="131" spans="1:2" s="22" customFormat="1" hidden="1">
      <c r="A131" s="6"/>
      <c r="B131" s="4"/>
    </row>
    <row r="132" spans="1:2" s="22" customFormat="1" hidden="1">
      <c r="A132" s="6"/>
      <c r="B132" s="4"/>
    </row>
    <row r="133" spans="1:2" s="22" customFormat="1" hidden="1">
      <c r="A133" s="6"/>
      <c r="B133" s="19"/>
    </row>
    <row r="134" spans="1:2" s="22" customFormat="1" hidden="1">
      <c r="A134" s="6"/>
      <c r="B134" s="4"/>
    </row>
    <row r="135" spans="1:2" s="22" customFormat="1" hidden="1">
      <c r="A135" s="49"/>
      <c r="B135" s="50"/>
    </row>
    <row r="136" spans="1:2" s="22" customFormat="1" ht="16.8" hidden="1" thickBot="1">
      <c r="A136" s="51"/>
      <c r="B136" s="52"/>
    </row>
    <row r="137" spans="1:2" s="22" customFormat="1">
      <c r="A137" s="20"/>
    </row>
  </sheetData>
  <mergeCells count="5">
    <mergeCell ref="A110:B110"/>
    <mergeCell ref="A112:B112"/>
    <mergeCell ref="A37:B37"/>
    <mergeCell ref="A38:B38"/>
    <mergeCell ref="A39:B39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2023-02-01T03:56:26Z</dcterms:created>
  <dcterms:modified xsi:type="dcterms:W3CDTF">2023-02-21T08:31:09Z</dcterms:modified>
</cp:coreProperties>
</file>